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omms team\Film\Film tenders\"/>
    </mc:Choice>
  </mc:AlternateContent>
  <bookViews>
    <workbookView xWindow="0" yWindow="0" windowWidth="20490" windowHeight="9885" tabRatio="788" firstSheet="2" activeTab="2"/>
  </bookViews>
  <sheets>
    <sheet name="How to Guide " sheetId="11" r:id="rId1"/>
    <sheet name="EXAMPLE Budget vs Actual" sheetId="27" r:id="rId2"/>
    <sheet name="1. Budget vs Actual " sheetId="24" r:id="rId3"/>
    <sheet name="2. Risk Analysis" sheetId="21" r:id="rId4"/>
    <sheet name="3. Project Report" sheetId="17" r:id="rId5"/>
    <sheet name="4. Claim Form" sheetId="34" r:id="rId6"/>
    <sheet name="5. Participant Info" sheetId="31" r:id="rId7"/>
    <sheet name="6. Diversity info" sheetId="32" r:id="rId8"/>
    <sheet name="Lists" sheetId="35" state="hidden" r:id="rId9"/>
  </sheets>
  <externalReferences>
    <externalReference r:id="rId10"/>
    <externalReference r:id="rId11"/>
    <externalReference r:id="rId12"/>
  </externalReferences>
  <definedNames>
    <definedName name="Disability">[1]Lists!$A$5:$A$7</definedName>
    <definedName name="Distype" localSheetId="5">#REF!</definedName>
    <definedName name="Distype" localSheetId="6">#REF!</definedName>
    <definedName name="Distype" localSheetId="7">#REF!</definedName>
    <definedName name="Distype">#REF!</definedName>
    <definedName name="Disyes">[1]Lists!$A$27:$A$34</definedName>
    <definedName name="Employ" localSheetId="5">#REF!</definedName>
    <definedName name="Employ" localSheetId="6">#REF!</definedName>
    <definedName name="Employ" localSheetId="7">#REF!</definedName>
    <definedName name="Employ">#REF!</definedName>
    <definedName name="Ethnic" localSheetId="5">#REF!</definedName>
    <definedName name="Ethnic" localSheetId="6">#REF!</definedName>
    <definedName name="Ethnic" localSheetId="7">#REF!</definedName>
    <definedName name="Ethnic">#REF!</definedName>
    <definedName name="Ethnicity">[1]Lists!$A$9:$A$25</definedName>
    <definedName name="example" localSheetId="5">[2]Sheet2!#REF!</definedName>
    <definedName name="example" localSheetId="6">[2]Sheet2!#REF!</definedName>
    <definedName name="example" localSheetId="7">[2]Sheet2!#REF!</definedName>
    <definedName name="example">[2]Sheet2!#REF!</definedName>
    <definedName name="Gend" localSheetId="5">#REF!</definedName>
    <definedName name="Gend" localSheetId="6">#REF!</definedName>
    <definedName name="Gend" localSheetId="7">#REF!</definedName>
    <definedName name="Gend">#REF!</definedName>
    <definedName name="Gender" localSheetId="5">#REF!</definedName>
    <definedName name="Gender" localSheetId="6">#REF!</definedName>
    <definedName name="Gender" localSheetId="7">#REF!</definedName>
    <definedName name="Gender">#REF!</definedName>
    <definedName name="ggg" localSheetId="2">[2]Sheet2!#REF!</definedName>
    <definedName name="ggg" localSheetId="5">[2]Sheet2!#REF!</definedName>
    <definedName name="ggg" localSheetId="6">[2]Sheet2!#REF!</definedName>
    <definedName name="ggg" localSheetId="7">[2]Sheet2!#REF!</definedName>
    <definedName name="ggg" localSheetId="1">[2]Sheet2!#REF!</definedName>
    <definedName name="ggg">[2]Sheet2!#REF!</definedName>
    <definedName name="Lives" localSheetId="5">#REF!</definedName>
    <definedName name="Lives" localSheetId="6">#REF!</definedName>
    <definedName name="Lives" localSheetId="7">#REF!</definedName>
    <definedName name="Lives">#REF!</definedName>
    <definedName name="Nations">[1]Lists!$A$40:$A$47</definedName>
    <definedName name="Orientation" localSheetId="5">#REF!</definedName>
    <definedName name="Orientation" localSheetId="6">#REF!</definedName>
    <definedName name="Orientation" localSheetId="7">#REF!</definedName>
    <definedName name="Orientation">#REF!</definedName>
    <definedName name="_xlnm.Print_Area" localSheetId="5">'4. Claim Form'!$B$1:$F$95</definedName>
    <definedName name="_xlnm.Print_Area" localSheetId="0">'How to Guide '!$A$1:$B$30</definedName>
    <definedName name="Regions">[1]Lists!$A$49:$A$60</definedName>
    <definedName name="Wales" localSheetId="2">[2]Sheet2!#REF!</definedName>
    <definedName name="Wales" localSheetId="5">[2]Sheet2!#REF!</definedName>
    <definedName name="Wales" localSheetId="6">[2]Sheet2!#REF!</definedName>
    <definedName name="Wales" localSheetId="7">[2]Sheet2!#REF!</definedName>
    <definedName name="Wales" localSheetId="1">[2]Sheet2!#REF!</definedName>
    <definedName name="Wales">[2]Sheet2!#REF!</definedName>
    <definedName name="Welsh">[1]Lists!$A$36:$A$38</definedName>
    <definedName name="Yes" localSheetId="5">#REF!</definedName>
    <definedName name="Yes" localSheetId="6">#REF!</definedName>
    <definedName name="Yes" localSheetId="7">#REF!</definedName>
    <definedName name="Yes">#REF!</definedName>
    <definedName name="YesNo" localSheetId="2">[2]Sheet2!#REF!</definedName>
    <definedName name="YesNo" localSheetId="5">[2]Sheet2!#REF!</definedName>
    <definedName name="YesNo" localSheetId="6">[2]Sheet2!#REF!</definedName>
    <definedName name="YesNo" localSheetId="7">[2]Sheet2!#REF!</definedName>
    <definedName name="YesNo" localSheetId="1">[2]Sheet2!#REF!</definedName>
    <definedName name="YesNo">[2]Sheet2!#REF!</definedName>
  </definedNames>
  <calcPr calcId="152511"/>
</workbook>
</file>

<file path=xl/calcChain.xml><?xml version="1.0" encoding="utf-8"?>
<calcChain xmlns="http://schemas.openxmlformats.org/spreadsheetml/2006/main">
  <c r="AL142" i="24" l="1"/>
  <c r="AL143" i="24"/>
  <c r="AL144" i="24"/>
  <c r="AL145" i="24"/>
  <c r="AL146" i="24"/>
  <c r="AL147" i="24"/>
  <c r="AL148" i="24"/>
  <c r="AL149" i="24"/>
  <c r="AL150" i="24"/>
  <c r="AL141" i="24"/>
  <c r="AL151" i="24" s="1"/>
  <c r="AK142" i="24"/>
  <c r="AK143" i="24"/>
  <c r="AK144" i="24"/>
  <c r="AK151" i="24" s="1"/>
  <c r="AK153" i="24" s="1"/>
  <c r="AK145" i="24"/>
  <c r="AK146" i="24"/>
  <c r="AK147" i="24"/>
  <c r="AK148" i="24"/>
  <c r="AK149" i="24"/>
  <c r="AK150" i="24"/>
  <c r="AK141" i="24"/>
  <c r="AL129" i="24"/>
  <c r="AL130" i="24"/>
  <c r="AL131" i="24"/>
  <c r="AL132" i="24"/>
  <c r="AL133" i="24"/>
  <c r="AL134" i="24"/>
  <c r="AL135" i="24"/>
  <c r="AL136" i="24"/>
  <c r="AL137" i="24"/>
  <c r="AK129" i="24"/>
  <c r="AK130" i="24"/>
  <c r="AK131" i="24"/>
  <c r="AK132" i="24"/>
  <c r="AK133" i="24"/>
  <c r="AK138" i="24" s="1"/>
  <c r="AK134" i="24"/>
  <c r="AK135" i="24"/>
  <c r="AK136" i="24"/>
  <c r="AK137" i="24"/>
  <c r="AK128" i="24"/>
  <c r="AL116" i="24"/>
  <c r="AL117" i="24"/>
  <c r="AL118" i="24"/>
  <c r="AL119" i="24"/>
  <c r="AL120" i="24"/>
  <c r="AL121" i="24"/>
  <c r="AL122" i="24"/>
  <c r="AL123" i="24"/>
  <c r="AL124" i="24"/>
  <c r="AL115" i="24"/>
  <c r="AL125" i="24" s="1"/>
  <c r="AK116" i="24"/>
  <c r="AK117" i="24"/>
  <c r="AK118" i="24"/>
  <c r="AK119" i="24"/>
  <c r="AK120" i="24"/>
  <c r="AK121" i="24"/>
  <c r="AK122" i="24"/>
  <c r="AK123" i="24"/>
  <c r="AK124" i="24"/>
  <c r="AK115" i="24"/>
  <c r="AK125" i="24" s="1"/>
  <c r="AL103" i="24"/>
  <c r="AL104" i="24"/>
  <c r="AL105" i="24"/>
  <c r="AL106" i="24"/>
  <c r="AL107" i="24"/>
  <c r="AL108" i="24"/>
  <c r="AL109" i="24"/>
  <c r="AL110" i="24"/>
  <c r="AL111" i="24"/>
  <c r="AL102" i="24"/>
  <c r="AL112" i="24" s="1"/>
  <c r="AK103" i="24"/>
  <c r="AK104" i="24"/>
  <c r="AK105" i="24"/>
  <c r="AK112" i="24" s="1"/>
  <c r="AK106" i="24"/>
  <c r="AK107" i="24"/>
  <c r="AK108" i="24"/>
  <c r="AK109" i="24"/>
  <c r="AK110" i="24"/>
  <c r="AK111" i="24"/>
  <c r="AK102" i="24"/>
  <c r="AL90" i="24"/>
  <c r="AL99" i="24" s="1"/>
  <c r="AL91" i="24"/>
  <c r="AL92" i="24"/>
  <c r="AL93" i="24"/>
  <c r="AL94" i="24"/>
  <c r="AL95" i="24"/>
  <c r="AL96" i="24"/>
  <c r="AL97" i="24"/>
  <c r="AL98" i="24"/>
  <c r="AL89" i="24"/>
  <c r="AK90" i="24"/>
  <c r="AK91" i="24"/>
  <c r="AK92" i="24"/>
  <c r="AK93" i="24"/>
  <c r="AK94" i="24"/>
  <c r="AK95" i="24"/>
  <c r="AK96" i="24"/>
  <c r="AK97" i="24"/>
  <c r="AK98" i="24"/>
  <c r="AK89" i="24"/>
  <c r="AK99" i="24" s="1"/>
  <c r="AL77" i="24"/>
  <c r="AL78" i="24"/>
  <c r="AL79" i="24"/>
  <c r="AL80" i="24"/>
  <c r="AL81" i="24"/>
  <c r="AL82" i="24"/>
  <c r="AL83" i="24"/>
  <c r="AL84" i="24"/>
  <c r="AL85" i="24"/>
  <c r="AL76" i="24"/>
  <c r="AL86" i="24" s="1"/>
  <c r="AK77" i="24"/>
  <c r="AK78" i="24"/>
  <c r="AK79" i="24"/>
  <c r="AK80" i="24"/>
  <c r="AK86" i="24" s="1"/>
  <c r="AK81" i="24"/>
  <c r="AK82" i="24"/>
  <c r="AK83" i="24"/>
  <c r="AK84" i="24"/>
  <c r="AK85" i="24"/>
  <c r="AK76" i="24"/>
  <c r="AL64" i="24"/>
  <c r="AL65" i="24"/>
  <c r="AL66" i="24"/>
  <c r="AL67" i="24"/>
  <c r="AL68" i="24"/>
  <c r="AL73" i="24" s="1"/>
  <c r="AL69" i="24"/>
  <c r="AL70" i="24"/>
  <c r="AL71" i="24"/>
  <c r="AL72" i="24"/>
  <c r="AL63" i="24"/>
  <c r="AK64" i="24"/>
  <c r="AK73" i="24" s="1"/>
  <c r="AK65" i="24"/>
  <c r="AK66" i="24"/>
  <c r="AK67" i="24"/>
  <c r="AK68" i="24"/>
  <c r="AK69" i="24"/>
  <c r="AK70" i="24"/>
  <c r="AK71" i="24"/>
  <c r="AK72" i="24"/>
  <c r="AK63" i="24"/>
  <c r="AL50" i="24"/>
  <c r="AL51" i="24"/>
  <c r="AL52" i="24"/>
  <c r="AL53" i="24"/>
  <c r="AL54" i="24"/>
  <c r="AL55" i="24"/>
  <c r="AL56" i="24"/>
  <c r="AL57" i="24"/>
  <c r="AL58" i="24"/>
  <c r="AL59" i="24"/>
  <c r="AL49" i="24"/>
  <c r="AL60" i="24" s="1"/>
  <c r="AK50" i="24"/>
  <c r="AK60" i="24" s="1"/>
  <c r="AK51" i="24"/>
  <c r="AK52" i="24"/>
  <c r="AK53" i="24"/>
  <c r="AK54" i="24"/>
  <c r="AK55" i="24"/>
  <c r="AK56" i="24"/>
  <c r="AK57" i="24"/>
  <c r="AK58" i="24"/>
  <c r="AK59" i="24"/>
  <c r="AK49" i="24"/>
  <c r="AL38" i="24"/>
  <c r="AM38" i="24" s="1"/>
  <c r="AL39" i="24"/>
  <c r="AM39" i="24" s="1"/>
  <c r="AL37" i="24"/>
  <c r="AM37" i="24" s="1"/>
  <c r="AK38" i="24"/>
  <c r="AK39" i="24"/>
  <c r="AK37" i="24"/>
  <c r="AL26" i="24"/>
  <c r="AL31" i="24" s="1"/>
  <c r="AL27" i="24"/>
  <c r="AL28" i="24"/>
  <c r="AL29" i="24"/>
  <c r="AL30" i="24"/>
  <c r="AL25" i="24"/>
  <c r="AK26" i="24"/>
  <c r="AK27" i="24"/>
  <c r="AK28" i="24"/>
  <c r="AK29" i="24"/>
  <c r="AK30" i="24"/>
  <c r="AK25" i="24"/>
  <c r="AK31" i="24" s="1"/>
  <c r="AL16" i="24"/>
  <c r="AL22" i="24" s="1"/>
  <c r="AL33" i="24" s="1"/>
  <c r="AL17" i="24"/>
  <c r="AL18" i="24"/>
  <c r="AL19" i="24"/>
  <c r="AL20" i="24"/>
  <c r="AL21" i="24"/>
  <c r="AL15" i="24"/>
  <c r="AK16" i="24"/>
  <c r="AK17" i="24"/>
  <c r="AK22" i="24" s="1"/>
  <c r="AK33" i="24" s="1"/>
  <c r="AK18" i="24"/>
  <c r="AK19" i="24"/>
  <c r="AK20" i="24"/>
  <c r="AK21" i="24"/>
  <c r="AK15" i="24"/>
  <c r="AL153" i="24" l="1"/>
  <c r="D27" i="34" s="1"/>
  <c r="D37" i="34" s="1"/>
  <c r="E37" i="34" s="1"/>
  <c r="AL128" i="24"/>
  <c r="AL138" i="24"/>
  <c r="AL43" i="24"/>
  <c r="AL40" i="24"/>
  <c r="AK40" i="24"/>
  <c r="AK43" i="24" s="1"/>
  <c r="F142" i="24"/>
  <c r="AM142" i="24" s="1"/>
  <c r="F143" i="24"/>
  <c r="AM143" i="24" s="1"/>
  <c r="F144" i="24"/>
  <c r="AM144" i="24" s="1"/>
  <c r="F145" i="24"/>
  <c r="AM145" i="24" s="1"/>
  <c r="F146" i="24"/>
  <c r="AM146" i="24" s="1"/>
  <c r="F147" i="24"/>
  <c r="AM147" i="24" s="1"/>
  <c r="F148" i="24"/>
  <c r="AM148" i="24" s="1"/>
  <c r="F149" i="24"/>
  <c r="AM149" i="24" s="1"/>
  <c r="F150" i="24"/>
  <c r="AM150" i="24" s="1"/>
  <c r="F141" i="24"/>
  <c r="AM141" i="24" s="1"/>
  <c r="F129" i="24"/>
  <c r="AM129" i="24" s="1"/>
  <c r="F130" i="24"/>
  <c r="AM130" i="24" s="1"/>
  <c r="F131" i="24"/>
  <c r="AM131" i="24" s="1"/>
  <c r="F132" i="24"/>
  <c r="AM132" i="24" s="1"/>
  <c r="F133" i="24"/>
  <c r="AM133" i="24" s="1"/>
  <c r="F134" i="24"/>
  <c r="AM134" i="24" s="1"/>
  <c r="F135" i="24"/>
  <c r="AM135" i="24" s="1"/>
  <c r="F136" i="24"/>
  <c r="AM136" i="24" s="1"/>
  <c r="F137" i="24"/>
  <c r="AM137" i="24" s="1"/>
  <c r="F128" i="24"/>
  <c r="AM128" i="24" s="1"/>
  <c r="F103" i="24"/>
  <c r="AM103" i="24" s="1"/>
  <c r="F104" i="24"/>
  <c r="AM104" i="24" s="1"/>
  <c r="F105" i="24"/>
  <c r="AM105" i="24" s="1"/>
  <c r="F106" i="24"/>
  <c r="AM106" i="24" s="1"/>
  <c r="F107" i="24"/>
  <c r="AM107" i="24" s="1"/>
  <c r="F108" i="24"/>
  <c r="AM108" i="24" s="1"/>
  <c r="F109" i="24"/>
  <c r="AM109" i="24" s="1"/>
  <c r="F110" i="24"/>
  <c r="AM110" i="24" s="1"/>
  <c r="F111" i="24"/>
  <c r="AM111" i="24" s="1"/>
  <c r="F102" i="24"/>
  <c r="AM102" i="24" s="1"/>
  <c r="F90" i="24"/>
  <c r="AM90" i="24" s="1"/>
  <c r="F91" i="24"/>
  <c r="AM91" i="24" s="1"/>
  <c r="F92" i="24"/>
  <c r="AM92" i="24" s="1"/>
  <c r="F93" i="24"/>
  <c r="AM93" i="24" s="1"/>
  <c r="F94" i="24"/>
  <c r="AM94" i="24" s="1"/>
  <c r="F95" i="24"/>
  <c r="AM95" i="24" s="1"/>
  <c r="F96" i="24"/>
  <c r="AM96" i="24" s="1"/>
  <c r="F97" i="24"/>
  <c r="AM97" i="24" s="1"/>
  <c r="F98" i="24"/>
  <c r="AM98" i="24" s="1"/>
  <c r="F89" i="24"/>
  <c r="AM89" i="24" s="1"/>
  <c r="F77" i="24"/>
  <c r="AM77" i="24" s="1"/>
  <c r="F78" i="24"/>
  <c r="AM78" i="24" s="1"/>
  <c r="F79" i="24"/>
  <c r="AM79" i="24" s="1"/>
  <c r="F80" i="24"/>
  <c r="AM80" i="24" s="1"/>
  <c r="F81" i="24"/>
  <c r="AM81" i="24" s="1"/>
  <c r="F82" i="24"/>
  <c r="AM82" i="24" s="1"/>
  <c r="F83" i="24"/>
  <c r="AM83" i="24" s="1"/>
  <c r="F84" i="24"/>
  <c r="AM84" i="24" s="1"/>
  <c r="F85" i="24"/>
  <c r="AM85" i="24" s="1"/>
  <c r="F76" i="24"/>
  <c r="AM76" i="24" s="1"/>
  <c r="F64" i="24"/>
  <c r="AM64" i="24" s="1"/>
  <c r="F65" i="24"/>
  <c r="AM65" i="24" s="1"/>
  <c r="F66" i="24"/>
  <c r="AM66" i="24" s="1"/>
  <c r="F67" i="24"/>
  <c r="AM67" i="24" s="1"/>
  <c r="F68" i="24"/>
  <c r="AM68" i="24" s="1"/>
  <c r="F69" i="24"/>
  <c r="AM69" i="24" s="1"/>
  <c r="F70" i="24"/>
  <c r="AM70" i="24" s="1"/>
  <c r="F71" i="24"/>
  <c r="AM71" i="24" s="1"/>
  <c r="F72" i="24"/>
  <c r="AM72" i="24" s="1"/>
  <c r="F63" i="24"/>
  <c r="AM63" i="24" s="1"/>
  <c r="F50" i="24"/>
  <c r="AM50" i="24" s="1"/>
  <c r="F51" i="24"/>
  <c r="AM51" i="24" s="1"/>
  <c r="F52" i="24"/>
  <c r="AM52" i="24" s="1"/>
  <c r="F53" i="24"/>
  <c r="AM53" i="24" s="1"/>
  <c r="F54" i="24"/>
  <c r="AM54" i="24" s="1"/>
  <c r="F55" i="24"/>
  <c r="AM55" i="24" s="1"/>
  <c r="F56" i="24"/>
  <c r="AM56" i="24" s="1"/>
  <c r="F57" i="24"/>
  <c r="AM57" i="24" s="1"/>
  <c r="F58" i="24"/>
  <c r="AM58" i="24" s="1"/>
  <c r="F59" i="24"/>
  <c r="AM59" i="24" s="1"/>
  <c r="F49" i="24"/>
  <c r="AM49" i="24" s="1"/>
  <c r="F31" i="24"/>
  <c r="F30" i="24"/>
  <c r="AM30" i="24" s="1"/>
  <c r="F29" i="24"/>
  <c r="AM29" i="24" s="1"/>
  <c r="F28" i="24"/>
  <c r="AM28" i="24" s="1"/>
  <c r="F27" i="24"/>
  <c r="AM27" i="24" s="1"/>
  <c r="F26" i="24"/>
  <c r="AM26" i="24" s="1"/>
  <c r="F25" i="24"/>
  <c r="AM25" i="24" s="1"/>
  <c r="AM31" i="24" s="1"/>
  <c r="F21" i="24"/>
  <c r="AM21" i="24" s="1"/>
  <c r="F20" i="24"/>
  <c r="AM20" i="24" s="1"/>
  <c r="F19" i="24"/>
  <c r="AM19" i="24" s="1"/>
  <c r="F18" i="24"/>
  <c r="AM18" i="24" s="1"/>
  <c r="F17" i="24"/>
  <c r="AM17" i="24" s="1"/>
  <c r="F16" i="24"/>
  <c r="AM16" i="24" s="1"/>
  <c r="F15" i="24"/>
  <c r="AM15" i="24" s="1"/>
  <c r="D28" i="34"/>
  <c r="D30" i="34"/>
  <c r="F40" i="24"/>
  <c r="C7" i="34"/>
  <c r="C6" i="34"/>
  <c r="C5" i="34"/>
  <c r="F115" i="24"/>
  <c r="AM115" i="24" s="1"/>
  <c r="F117" i="24"/>
  <c r="AM117" i="24" s="1"/>
  <c r="F118" i="24"/>
  <c r="AM118" i="24" s="1"/>
  <c r="F119" i="24"/>
  <c r="AM119" i="24" s="1"/>
  <c r="F120" i="24"/>
  <c r="AM120" i="24" s="1"/>
  <c r="F121" i="24"/>
  <c r="AM121" i="24" s="1"/>
  <c r="F122" i="24"/>
  <c r="AM122" i="24" s="1"/>
  <c r="F123" i="24"/>
  <c r="AM123" i="24" s="1"/>
  <c r="AL76" i="27"/>
  <c r="AL77" i="27"/>
  <c r="AL78" i="27"/>
  <c r="AL79" i="27"/>
  <c r="AL80" i="27"/>
  <c r="AL81" i="27"/>
  <c r="AM81" i="27"/>
  <c r="AL82" i="27"/>
  <c r="AL83" i="27"/>
  <c r="AL84" i="27"/>
  <c r="AM84" i="27"/>
  <c r="AL85" i="27"/>
  <c r="AL86" i="27"/>
  <c r="AK76" i="27"/>
  <c r="AK77" i="27"/>
  <c r="AK78" i="27"/>
  <c r="AK79" i="27"/>
  <c r="AK80" i="27"/>
  <c r="AK81" i="27"/>
  <c r="AK82" i="27"/>
  <c r="AK83" i="27"/>
  <c r="AK84" i="27"/>
  <c r="AK85" i="27"/>
  <c r="AK86" i="27"/>
  <c r="F76" i="27"/>
  <c r="AM76" i="27"/>
  <c r="F77" i="27"/>
  <c r="AM77" i="27"/>
  <c r="F78" i="27"/>
  <c r="F79" i="27"/>
  <c r="AM79" i="27"/>
  <c r="F80" i="27"/>
  <c r="AM80" i="27"/>
  <c r="F81" i="27"/>
  <c r="F82" i="27"/>
  <c r="AM82" i="27"/>
  <c r="F83" i="27"/>
  <c r="AM83" i="27"/>
  <c r="F84" i="27"/>
  <c r="F85" i="27"/>
  <c r="AM85" i="27"/>
  <c r="F86" i="27"/>
  <c r="AM86" i="27"/>
  <c r="AK53" i="27"/>
  <c r="AK49" i="27"/>
  <c r="AK103" i="27"/>
  <c r="AK113" i="27"/>
  <c r="AJ157" i="27"/>
  <c r="AI157" i="27"/>
  <c r="AH157" i="27"/>
  <c r="AG157" i="27"/>
  <c r="AF157" i="27"/>
  <c r="AE157" i="27"/>
  <c r="AD157" i="27"/>
  <c r="AC157" i="27"/>
  <c r="AB157" i="27"/>
  <c r="AA157" i="27"/>
  <c r="Z157" i="27"/>
  <c r="Y157" i="27"/>
  <c r="X157" i="27"/>
  <c r="V157" i="27"/>
  <c r="U157" i="27"/>
  <c r="T157" i="27"/>
  <c r="R157" i="27"/>
  <c r="Q157" i="27"/>
  <c r="P157" i="27"/>
  <c r="N157" i="27"/>
  <c r="M157" i="27"/>
  <c r="L157" i="27"/>
  <c r="J157" i="27"/>
  <c r="I157" i="27"/>
  <c r="AI151" i="27"/>
  <c r="AH151" i="27"/>
  <c r="AF151" i="27"/>
  <c r="AE151" i="27"/>
  <c r="AC151" i="27"/>
  <c r="AB151" i="27"/>
  <c r="Z151" i="27"/>
  <c r="Y151" i="27"/>
  <c r="V151" i="27"/>
  <c r="U151" i="27"/>
  <c r="R151" i="27"/>
  <c r="Q151" i="27"/>
  <c r="N151" i="27"/>
  <c r="M151" i="27"/>
  <c r="J151" i="27"/>
  <c r="I151" i="27"/>
  <c r="AL150" i="27"/>
  <c r="AK150" i="27"/>
  <c r="AJ150" i="27"/>
  <c r="AG150" i="27"/>
  <c r="AD150" i="27"/>
  <c r="AA150" i="27"/>
  <c r="X150" i="27"/>
  <c r="T150" i="27"/>
  <c r="P150" i="27"/>
  <c r="L150" i="27"/>
  <c r="F150" i="27"/>
  <c r="AM150" i="27"/>
  <c r="AL149" i="27"/>
  <c r="AK149" i="27"/>
  <c r="AJ149" i="27"/>
  <c r="AG149" i="27"/>
  <c r="AD149" i="27"/>
  <c r="AA149" i="27"/>
  <c r="X149" i="27"/>
  <c r="T149" i="27"/>
  <c r="P149" i="27"/>
  <c r="L149" i="27"/>
  <c r="F149" i="27"/>
  <c r="AM149" i="27"/>
  <c r="AL148" i="27"/>
  <c r="AK148" i="27"/>
  <c r="AJ148" i="27"/>
  <c r="AG148" i="27"/>
  <c r="AD148" i="27"/>
  <c r="AA148" i="27"/>
  <c r="X148" i="27"/>
  <c r="T148" i="27"/>
  <c r="P148" i="27"/>
  <c r="L148" i="27"/>
  <c r="F148" i="27"/>
  <c r="AM148" i="27"/>
  <c r="AL147" i="27"/>
  <c r="AK147" i="27"/>
  <c r="AJ147" i="27"/>
  <c r="AG147" i="27"/>
  <c r="AD147" i="27"/>
  <c r="AA147" i="27"/>
  <c r="X147" i="27"/>
  <c r="X151" i="27"/>
  <c r="T147" i="27"/>
  <c r="P147" i="27"/>
  <c r="L147" i="27"/>
  <c r="F147" i="27"/>
  <c r="AM147" i="27"/>
  <c r="AL146" i="27"/>
  <c r="AK146" i="27"/>
  <c r="AJ146" i="27"/>
  <c r="AG146" i="27"/>
  <c r="AD146" i="27"/>
  <c r="AA146" i="27"/>
  <c r="X146" i="27"/>
  <c r="T146" i="27"/>
  <c r="P146" i="27"/>
  <c r="L146" i="27"/>
  <c r="F146" i="27"/>
  <c r="AM146" i="27"/>
  <c r="AL145" i="27"/>
  <c r="AK145" i="27"/>
  <c r="AJ145" i="27"/>
  <c r="AG145" i="27"/>
  <c r="AD145" i="27"/>
  <c r="AA145" i="27"/>
  <c r="X145" i="27"/>
  <c r="T145" i="27"/>
  <c r="P145" i="27"/>
  <c r="L145" i="27"/>
  <c r="F145" i="27"/>
  <c r="AL144" i="27"/>
  <c r="AK144" i="27"/>
  <c r="AJ144" i="27"/>
  <c r="AG144" i="27"/>
  <c r="AD144" i="27"/>
  <c r="AA144" i="27"/>
  <c r="X144" i="27"/>
  <c r="T144" i="27"/>
  <c r="P144" i="27"/>
  <c r="L144" i="27"/>
  <c r="F144" i="27"/>
  <c r="AL143" i="27"/>
  <c r="AK143" i="27"/>
  <c r="AJ143" i="27"/>
  <c r="AG143" i="27"/>
  <c r="AD143" i="27"/>
  <c r="AA143" i="27"/>
  <c r="X143" i="27"/>
  <c r="T143" i="27"/>
  <c r="P143" i="27"/>
  <c r="P151" i="27"/>
  <c r="L143" i="27"/>
  <c r="F143" i="27"/>
  <c r="AL142" i="27"/>
  <c r="AK142" i="27"/>
  <c r="AJ142" i="27"/>
  <c r="AG142" i="27"/>
  <c r="AD142" i="27"/>
  <c r="AA142" i="27"/>
  <c r="X142" i="27"/>
  <c r="T142" i="27"/>
  <c r="P142" i="27"/>
  <c r="L142" i="27"/>
  <c r="F142" i="27"/>
  <c r="AM142" i="27"/>
  <c r="AL141" i="27"/>
  <c r="AK141" i="27"/>
  <c r="AK151" i="27"/>
  <c r="AJ141" i="27"/>
  <c r="AG141" i="27"/>
  <c r="AD141" i="27"/>
  <c r="AA141" i="27"/>
  <c r="X141" i="27"/>
  <c r="T141" i="27"/>
  <c r="T151" i="27"/>
  <c r="P141" i="27"/>
  <c r="L141" i="27"/>
  <c r="L151" i="27"/>
  <c r="F141" i="27"/>
  <c r="AI138" i="27"/>
  <c r="AH138" i="27"/>
  <c r="AH153" i="27"/>
  <c r="AH160" i="27"/>
  <c r="AF138" i="27"/>
  <c r="AE138" i="27"/>
  <c r="AC138" i="27"/>
  <c r="AB138" i="27"/>
  <c r="Z138" i="27"/>
  <c r="Y138" i="27"/>
  <c r="V138" i="27"/>
  <c r="U138" i="27"/>
  <c r="R138" i="27"/>
  <c r="Q138" i="27"/>
  <c r="N138" i="27"/>
  <c r="M138" i="27"/>
  <c r="J138" i="27"/>
  <c r="I138" i="27"/>
  <c r="AL137" i="27"/>
  <c r="AK137" i="27"/>
  <c r="AJ137" i="27"/>
  <c r="AG137" i="27"/>
  <c r="AD137" i="27"/>
  <c r="AA137" i="27"/>
  <c r="X137" i="27"/>
  <c r="T137" i="27"/>
  <c r="P137" i="27"/>
  <c r="L137" i="27"/>
  <c r="F137" i="27"/>
  <c r="AL136" i="27"/>
  <c r="AK136" i="27"/>
  <c r="AJ136" i="27"/>
  <c r="AG136" i="27"/>
  <c r="AD136" i="27"/>
  <c r="AA136" i="27"/>
  <c r="X136" i="27"/>
  <c r="T136" i="27"/>
  <c r="P136" i="27"/>
  <c r="L136" i="27"/>
  <c r="F136" i="27"/>
  <c r="AM136" i="27"/>
  <c r="AL135" i="27"/>
  <c r="AK135" i="27"/>
  <c r="AJ135" i="27"/>
  <c r="AG135" i="27"/>
  <c r="AD135" i="27"/>
  <c r="AA135" i="27"/>
  <c r="X135" i="27"/>
  <c r="T135" i="27"/>
  <c r="P135" i="27"/>
  <c r="L135" i="27"/>
  <c r="F135" i="27"/>
  <c r="AM135" i="27"/>
  <c r="AL134" i="27"/>
  <c r="AK134" i="27"/>
  <c r="AJ134" i="27"/>
  <c r="AG134" i="27"/>
  <c r="AD134" i="27"/>
  <c r="AA134" i="27"/>
  <c r="X134" i="27"/>
  <c r="T134" i="27"/>
  <c r="P134" i="27"/>
  <c r="L134" i="27"/>
  <c r="F134" i="27"/>
  <c r="AM134" i="27"/>
  <c r="AL133" i="27"/>
  <c r="AM133" i="27"/>
  <c r="AK133" i="27"/>
  <c r="AJ133" i="27"/>
  <c r="AG133" i="27"/>
  <c r="AD133" i="27"/>
  <c r="AA133" i="27"/>
  <c r="X133" i="27"/>
  <c r="T133" i="27"/>
  <c r="P133" i="27"/>
  <c r="L133" i="27"/>
  <c r="F133" i="27"/>
  <c r="AL132" i="27"/>
  <c r="AK132" i="27"/>
  <c r="AJ132" i="27"/>
  <c r="AG132" i="27"/>
  <c r="AD132" i="27"/>
  <c r="AA132" i="27"/>
  <c r="X132" i="27"/>
  <c r="T132" i="27"/>
  <c r="P132" i="27"/>
  <c r="L132" i="27"/>
  <c r="F132" i="27"/>
  <c r="AL131" i="27"/>
  <c r="AL138" i="27"/>
  <c r="AK131" i="27"/>
  <c r="AJ131" i="27"/>
  <c r="AG131" i="27"/>
  <c r="AD131" i="27"/>
  <c r="AA131" i="27"/>
  <c r="X131" i="27"/>
  <c r="T131" i="27"/>
  <c r="P131" i="27"/>
  <c r="L131" i="27"/>
  <c r="F131" i="27"/>
  <c r="AL130" i="27"/>
  <c r="AK130" i="27"/>
  <c r="AJ130" i="27"/>
  <c r="AG130" i="27"/>
  <c r="AD130" i="27"/>
  <c r="AA130" i="27"/>
  <c r="X130" i="27"/>
  <c r="T130" i="27"/>
  <c r="P130" i="27"/>
  <c r="L130" i="27"/>
  <c r="F130" i="27"/>
  <c r="AM130" i="27"/>
  <c r="AL129" i="27"/>
  <c r="AK129" i="27"/>
  <c r="AJ129" i="27"/>
  <c r="AG129" i="27"/>
  <c r="AD129" i="27"/>
  <c r="AA129" i="27"/>
  <c r="X129" i="27"/>
  <c r="T129" i="27"/>
  <c r="P129" i="27"/>
  <c r="L129" i="27"/>
  <c r="F129" i="27"/>
  <c r="AM129" i="27"/>
  <c r="AL128" i="27"/>
  <c r="AK128" i="27"/>
  <c r="AJ128" i="27"/>
  <c r="AG128" i="27"/>
  <c r="AD128" i="27"/>
  <c r="AA128" i="27"/>
  <c r="X128" i="27"/>
  <c r="T128" i="27"/>
  <c r="T138" i="27"/>
  <c r="P128" i="27"/>
  <c r="P138" i="27"/>
  <c r="L128" i="27"/>
  <c r="L138" i="27"/>
  <c r="F128" i="27"/>
  <c r="AI125" i="27"/>
  <c r="AI153" i="27"/>
  <c r="AI160" i="27"/>
  <c r="AH125" i="27"/>
  <c r="AF125" i="27"/>
  <c r="AE125" i="27"/>
  <c r="AC125" i="27"/>
  <c r="AB125" i="27"/>
  <c r="Z125" i="27"/>
  <c r="Y125" i="27"/>
  <c r="V125" i="27"/>
  <c r="U125" i="27"/>
  <c r="R125" i="27"/>
  <c r="Q125" i="27"/>
  <c r="N125" i="27"/>
  <c r="M125" i="27"/>
  <c r="J125" i="27"/>
  <c r="I125" i="27"/>
  <c r="AL124" i="27"/>
  <c r="AK124" i="27"/>
  <c r="AJ124" i="27"/>
  <c r="AG124" i="27"/>
  <c r="AD124" i="27"/>
  <c r="AA124" i="27"/>
  <c r="X124" i="27"/>
  <c r="T124" i="27"/>
  <c r="P124" i="27"/>
  <c r="L124" i="27"/>
  <c r="F124" i="27"/>
  <c r="AM124" i="27"/>
  <c r="AL123" i="27"/>
  <c r="AM123" i="27"/>
  <c r="AK123" i="27"/>
  <c r="AJ123" i="27"/>
  <c r="AG123" i="27"/>
  <c r="AD123" i="27"/>
  <c r="AA123" i="27"/>
  <c r="X123" i="27"/>
  <c r="T123" i="27"/>
  <c r="P123" i="27"/>
  <c r="L123" i="27"/>
  <c r="F123" i="27"/>
  <c r="AL122" i="27"/>
  <c r="AK122" i="27"/>
  <c r="AJ122" i="27"/>
  <c r="AG122" i="27"/>
  <c r="AD122" i="27"/>
  <c r="AA122" i="27"/>
  <c r="X122" i="27"/>
  <c r="T122" i="27"/>
  <c r="P122" i="27"/>
  <c r="L122" i="27"/>
  <c r="F122" i="27"/>
  <c r="AM122" i="27"/>
  <c r="AL121" i="27"/>
  <c r="AM121" i="27"/>
  <c r="AK121" i="27"/>
  <c r="AJ121" i="27"/>
  <c r="AG121" i="27"/>
  <c r="AD121" i="27"/>
  <c r="AA121" i="27"/>
  <c r="X121" i="27"/>
  <c r="T121" i="27"/>
  <c r="P121" i="27"/>
  <c r="L121" i="27"/>
  <c r="F121" i="27"/>
  <c r="AL120" i="27"/>
  <c r="AK120" i="27"/>
  <c r="AJ120" i="27"/>
  <c r="AG120" i="27"/>
  <c r="AD120" i="27"/>
  <c r="AA120" i="27"/>
  <c r="X120" i="27"/>
  <c r="T120" i="27"/>
  <c r="P120" i="27"/>
  <c r="L120" i="27"/>
  <c r="F120" i="27"/>
  <c r="AM120" i="27"/>
  <c r="AL119" i="27"/>
  <c r="AK119" i="27"/>
  <c r="AK125" i="27"/>
  <c r="AJ119" i="27"/>
  <c r="AG119" i="27"/>
  <c r="AD119" i="27"/>
  <c r="AA119" i="27"/>
  <c r="X119" i="27"/>
  <c r="T119" i="27"/>
  <c r="P119" i="27"/>
  <c r="L119" i="27"/>
  <c r="F119" i="27"/>
  <c r="AM119" i="27"/>
  <c r="AL118" i="27"/>
  <c r="AK118" i="27"/>
  <c r="AJ118" i="27"/>
  <c r="AG118" i="27"/>
  <c r="AD118" i="27"/>
  <c r="AA118" i="27"/>
  <c r="X118" i="27"/>
  <c r="T118" i="27"/>
  <c r="P118" i="27"/>
  <c r="L118" i="27"/>
  <c r="F118" i="27"/>
  <c r="AL117" i="27"/>
  <c r="AL125" i="27"/>
  <c r="AK117" i="27"/>
  <c r="AJ117" i="27"/>
  <c r="AG117" i="27"/>
  <c r="AD117" i="27"/>
  <c r="AA117" i="27"/>
  <c r="X117" i="27"/>
  <c r="T117" i="27"/>
  <c r="P117" i="27"/>
  <c r="P125" i="27"/>
  <c r="L117" i="27"/>
  <c r="F117" i="27"/>
  <c r="AL116" i="27"/>
  <c r="AK116" i="27"/>
  <c r="AJ116" i="27"/>
  <c r="AG116" i="27"/>
  <c r="AG125" i="27"/>
  <c r="AD116" i="27"/>
  <c r="AA116" i="27"/>
  <c r="AA125" i="27"/>
  <c r="X116" i="27"/>
  <c r="T116" i="27"/>
  <c r="T125" i="27"/>
  <c r="P116" i="27"/>
  <c r="L116" i="27"/>
  <c r="F116" i="27"/>
  <c r="AM116" i="27"/>
  <c r="AI113" i="27"/>
  <c r="AH113" i="27"/>
  <c r="AF113" i="27"/>
  <c r="AE113" i="27"/>
  <c r="AC113" i="27"/>
  <c r="AB113" i="27"/>
  <c r="Z113" i="27"/>
  <c r="Y113" i="27"/>
  <c r="V113" i="27"/>
  <c r="U113" i="27"/>
  <c r="R113" i="27"/>
  <c r="Q113" i="27"/>
  <c r="N113" i="27"/>
  <c r="N153" i="27"/>
  <c r="M113" i="27"/>
  <c r="J113" i="27"/>
  <c r="I113" i="27"/>
  <c r="AL112" i="27"/>
  <c r="AK112" i="27"/>
  <c r="AJ112" i="27"/>
  <c r="AG112" i="27"/>
  <c r="AD112" i="27"/>
  <c r="AA112" i="27"/>
  <c r="X112" i="27"/>
  <c r="T112" i="27"/>
  <c r="P112" i="27"/>
  <c r="L112" i="27"/>
  <c r="F112" i="27"/>
  <c r="AM112" i="27"/>
  <c r="AL111" i="27"/>
  <c r="AK111" i="27"/>
  <c r="AJ111" i="27"/>
  <c r="AG111" i="27"/>
  <c r="AD111" i="27"/>
  <c r="AA111" i="27"/>
  <c r="X111" i="27"/>
  <c r="T111" i="27"/>
  <c r="P111" i="27"/>
  <c r="L111" i="27"/>
  <c r="F111" i="27"/>
  <c r="AL110" i="27"/>
  <c r="AK110" i="27"/>
  <c r="AJ110" i="27"/>
  <c r="AG110" i="27"/>
  <c r="AD110" i="27"/>
  <c r="AA110" i="27"/>
  <c r="X110" i="27"/>
  <c r="T110" i="27"/>
  <c r="P110" i="27"/>
  <c r="L110" i="27"/>
  <c r="F110" i="27"/>
  <c r="AL109" i="27"/>
  <c r="AM109" i="27"/>
  <c r="AK109" i="27"/>
  <c r="AJ109" i="27"/>
  <c r="AG109" i="27"/>
  <c r="AD109" i="27"/>
  <c r="AA109" i="27"/>
  <c r="X109" i="27"/>
  <c r="T109" i="27"/>
  <c r="P109" i="27"/>
  <c r="L109" i="27"/>
  <c r="F109" i="27"/>
  <c r="AL108" i="27"/>
  <c r="AK108" i="27"/>
  <c r="AJ108" i="27"/>
  <c r="AG108" i="27"/>
  <c r="AD108" i="27"/>
  <c r="AA108" i="27"/>
  <c r="X108" i="27"/>
  <c r="T108" i="27"/>
  <c r="P108" i="27"/>
  <c r="L108" i="27"/>
  <c r="F108" i="27"/>
  <c r="AM108" i="27"/>
  <c r="AL107" i="27"/>
  <c r="AM107" i="27"/>
  <c r="AK107" i="27"/>
  <c r="AJ107" i="27"/>
  <c r="AG107" i="27"/>
  <c r="AD107" i="27"/>
  <c r="AA107" i="27"/>
  <c r="X107" i="27"/>
  <c r="T107" i="27"/>
  <c r="P107" i="27"/>
  <c r="L107" i="27"/>
  <c r="F107" i="27"/>
  <c r="AL106" i="27"/>
  <c r="AK106" i="27"/>
  <c r="AJ106" i="27"/>
  <c r="AG106" i="27"/>
  <c r="AD106" i="27"/>
  <c r="AA106" i="27"/>
  <c r="X106" i="27"/>
  <c r="T106" i="27"/>
  <c r="P106" i="27"/>
  <c r="L106" i="27"/>
  <c r="F106" i="27"/>
  <c r="AM106" i="27"/>
  <c r="AL105" i="27"/>
  <c r="AK105" i="27"/>
  <c r="AJ105" i="27"/>
  <c r="AG105" i="27"/>
  <c r="AD105" i="27"/>
  <c r="AA105" i="27"/>
  <c r="X105" i="27"/>
  <c r="T105" i="27"/>
  <c r="P105" i="27"/>
  <c r="L105" i="27"/>
  <c r="F105" i="27"/>
  <c r="AL104" i="27"/>
  <c r="AK104" i="27"/>
  <c r="AJ104" i="27"/>
  <c r="AG104" i="27"/>
  <c r="AD104" i="27"/>
  <c r="AA104" i="27"/>
  <c r="X104" i="27"/>
  <c r="T104" i="27"/>
  <c r="P104" i="27"/>
  <c r="L104" i="27"/>
  <c r="L113" i="27"/>
  <c r="F104" i="27"/>
  <c r="AL103" i="27"/>
  <c r="AJ103" i="27"/>
  <c r="AG103" i="27"/>
  <c r="AD103" i="27"/>
  <c r="AA103" i="27"/>
  <c r="AA113" i="27"/>
  <c r="X103" i="27"/>
  <c r="T103" i="27"/>
  <c r="T113" i="27"/>
  <c r="P103" i="27"/>
  <c r="P113" i="27"/>
  <c r="L103" i="27"/>
  <c r="F103" i="27"/>
  <c r="AI100" i="27"/>
  <c r="AH100" i="27"/>
  <c r="AF100" i="27"/>
  <c r="AE100" i="27"/>
  <c r="AE153" i="27"/>
  <c r="AE160" i="27"/>
  <c r="AC100" i="27"/>
  <c r="AB100" i="27"/>
  <c r="Z100" i="27"/>
  <c r="Y100" i="27"/>
  <c r="V100" i="27"/>
  <c r="U100" i="27"/>
  <c r="U153" i="27"/>
  <c r="U160" i="27"/>
  <c r="R100" i="27"/>
  <c r="Q100" i="27"/>
  <c r="N100" i="27"/>
  <c r="M100" i="27"/>
  <c r="J100" i="27"/>
  <c r="I100" i="27"/>
  <c r="AL99" i="27"/>
  <c r="AM99" i="27"/>
  <c r="AK99" i="27"/>
  <c r="AJ99" i="27"/>
  <c r="AG99" i="27"/>
  <c r="AD99" i="27"/>
  <c r="AA99" i="27"/>
  <c r="X99" i="27"/>
  <c r="T99" i="27"/>
  <c r="P99" i="27"/>
  <c r="L99" i="27"/>
  <c r="F99" i="27"/>
  <c r="AL98" i="27"/>
  <c r="AK98" i="27"/>
  <c r="AJ98" i="27"/>
  <c r="AG98" i="27"/>
  <c r="AD98" i="27"/>
  <c r="AA98" i="27"/>
  <c r="X98" i="27"/>
  <c r="T98" i="27"/>
  <c r="P98" i="27"/>
  <c r="L98" i="27"/>
  <c r="F98" i="27"/>
  <c r="AM98" i="27"/>
  <c r="AL97" i="27"/>
  <c r="AM97" i="27"/>
  <c r="AK97" i="27"/>
  <c r="AJ97" i="27"/>
  <c r="AG97" i="27"/>
  <c r="AD97" i="27"/>
  <c r="AA97" i="27"/>
  <c r="X97" i="27"/>
  <c r="T97" i="27"/>
  <c r="P97" i="27"/>
  <c r="L97" i="27"/>
  <c r="F97" i="27"/>
  <c r="AL96" i="27"/>
  <c r="AK96" i="27"/>
  <c r="AJ96" i="27"/>
  <c r="AG96" i="27"/>
  <c r="AD96" i="27"/>
  <c r="AA96" i="27"/>
  <c r="X96" i="27"/>
  <c r="T96" i="27"/>
  <c r="P96" i="27"/>
  <c r="L96" i="27"/>
  <c r="F96" i="27"/>
  <c r="AM96" i="27"/>
  <c r="AL95" i="27"/>
  <c r="AM95" i="27"/>
  <c r="AK95" i="27"/>
  <c r="AJ95" i="27"/>
  <c r="AG95" i="27"/>
  <c r="AD95" i="27"/>
  <c r="AA95" i="27"/>
  <c r="X95" i="27"/>
  <c r="T95" i="27"/>
  <c r="T100" i="27"/>
  <c r="P95" i="27"/>
  <c r="L95" i="27"/>
  <c r="F95" i="27"/>
  <c r="AL94" i="27"/>
  <c r="AK94" i="27"/>
  <c r="AJ94" i="27"/>
  <c r="AG94" i="27"/>
  <c r="AD94" i="27"/>
  <c r="AD100" i="27"/>
  <c r="AA94" i="27"/>
  <c r="X94" i="27"/>
  <c r="T94" i="27"/>
  <c r="P94" i="27"/>
  <c r="L94" i="27"/>
  <c r="F94" i="27"/>
  <c r="AM94" i="27"/>
  <c r="AL93" i="27"/>
  <c r="AK93" i="27"/>
  <c r="AJ93" i="27"/>
  <c r="AG93" i="27"/>
  <c r="AD93" i="27"/>
  <c r="AA93" i="27"/>
  <c r="X93" i="27"/>
  <c r="T93" i="27"/>
  <c r="P93" i="27"/>
  <c r="P100" i="27"/>
  <c r="L93" i="27"/>
  <c r="F93" i="27"/>
  <c r="AL92" i="27"/>
  <c r="AK92" i="27"/>
  <c r="AJ92" i="27"/>
  <c r="AG92" i="27"/>
  <c r="AD92" i="27"/>
  <c r="AA92" i="27"/>
  <c r="X92" i="27"/>
  <c r="T92" i="27"/>
  <c r="P92" i="27"/>
  <c r="L92" i="27"/>
  <c r="F92" i="27"/>
  <c r="AL91" i="27"/>
  <c r="AK91" i="27"/>
  <c r="AK100" i="27"/>
  <c r="AJ91" i="27"/>
  <c r="AG91" i="27"/>
  <c r="AD91" i="27"/>
  <c r="AA91" i="27"/>
  <c r="X91" i="27"/>
  <c r="T91" i="27"/>
  <c r="P91" i="27"/>
  <c r="L91" i="27"/>
  <c r="F91" i="27"/>
  <c r="AL90" i="27"/>
  <c r="AK90" i="27"/>
  <c r="AJ90" i="27"/>
  <c r="AJ100" i="27"/>
  <c r="AG90" i="27"/>
  <c r="AG100" i="27"/>
  <c r="AD90" i="27"/>
  <c r="AA90" i="27"/>
  <c r="X90" i="27"/>
  <c r="T90" i="27"/>
  <c r="P90" i="27"/>
  <c r="L90" i="27"/>
  <c r="F90" i="27"/>
  <c r="AI87" i="27"/>
  <c r="AH87" i="27"/>
  <c r="AF87" i="27"/>
  <c r="AE87" i="27"/>
  <c r="AC87" i="27"/>
  <c r="AB87" i="27"/>
  <c r="Z87" i="27"/>
  <c r="Y87" i="27"/>
  <c r="V87" i="27"/>
  <c r="U87" i="27"/>
  <c r="R87" i="27"/>
  <c r="Q87" i="27"/>
  <c r="N87" i="27"/>
  <c r="M87" i="27"/>
  <c r="J87" i="27"/>
  <c r="J153" i="27"/>
  <c r="J160" i="27"/>
  <c r="I87" i="27"/>
  <c r="AJ84" i="27"/>
  <c r="AG84" i="27"/>
  <c r="AD84" i="27"/>
  <c r="AA84" i="27"/>
  <c r="X84" i="27"/>
  <c r="T84" i="27"/>
  <c r="P84" i="27"/>
  <c r="L84" i="27"/>
  <c r="AJ83" i="27"/>
  <c r="AG83" i="27"/>
  <c r="AD83" i="27"/>
  <c r="AA83" i="27"/>
  <c r="X83" i="27"/>
  <c r="T83" i="27"/>
  <c r="P83" i="27"/>
  <c r="L83" i="27"/>
  <c r="AJ82" i="27"/>
  <c r="AG82" i="27"/>
  <c r="AD82" i="27"/>
  <c r="AA82" i="27"/>
  <c r="X82" i="27"/>
  <c r="T82" i="27"/>
  <c r="P82" i="27"/>
  <c r="L82" i="27"/>
  <c r="AJ81" i="27"/>
  <c r="AG81" i="27"/>
  <c r="AD81" i="27"/>
  <c r="AA81" i="27"/>
  <c r="X81" i="27"/>
  <c r="T81" i="27"/>
  <c r="P81" i="27"/>
  <c r="L81" i="27"/>
  <c r="AJ80" i="27"/>
  <c r="AG80" i="27"/>
  <c r="AD80" i="27"/>
  <c r="AA80" i="27"/>
  <c r="X80" i="27"/>
  <c r="T80" i="27"/>
  <c r="P80" i="27"/>
  <c r="L80" i="27"/>
  <c r="AJ79" i="27"/>
  <c r="AG79" i="27"/>
  <c r="AD79" i="27"/>
  <c r="AA79" i="27"/>
  <c r="X79" i="27"/>
  <c r="T79" i="27"/>
  <c r="P79" i="27"/>
  <c r="L79" i="27"/>
  <c r="AJ78" i="27"/>
  <c r="AG78" i="27"/>
  <c r="AD78" i="27"/>
  <c r="AA78" i="27"/>
  <c r="X78" i="27"/>
  <c r="T78" i="27"/>
  <c r="P78" i="27"/>
  <c r="L78" i="27"/>
  <c r="AJ77" i="27"/>
  <c r="AG77" i="27"/>
  <c r="AD77" i="27"/>
  <c r="AA77" i="27"/>
  <c r="X77" i="27"/>
  <c r="T77" i="27"/>
  <c r="P77" i="27"/>
  <c r="L77" i="27"/>
  <c r="AJ76" i="27"/>
  <c r="AG76" i="27"/>
  <c r="AD76" i="27"/>
  <c r="AA76" i="27"/>
  <c r="X76" i="27"/>
  <c r="T76" i="27"/>
  <c r="T87" i="27"/>
  <c r="P76" i="27"/>
  <c r="L76" i="27"/>
  <c r="AL75" i="27"/>
  <c r="AL87" i="27"/>
  <c r="AK75" i="27"/>
  <c r="AK87" i="27"/>
  <c r="AJ75" i="27"/>
  <c r="AJ87" i="27"/>
  <c r="AG75" i="27"/>
  <c r="AG87" i="27"/>
  <c r="AD75" i="27"/>
  <c r="AD87" i="27"/>
  <c r="AA75" i="27"/>
  <c r="X75" i="27"/>
  <c r="X87" i="27"/>
  <c r="T75" i="27"/>
  <c r="P75" i="27"/>
  <c r="P87" i="27"/>
  <c r="L75" i="27"/>
  <c r="F75" i="27"/>
  <c r="AI72" i="27"/>
  <c r="AH72" i="27"/>
  <c r="AF72" i="27"/>
  <c r="AE72" i="27"/>
  <c r="AC72" i="27"/>
  <c r="AB72" i="27"/>
  <c r="Z72" i="27"/>
  <c r="Y72" i="27"/>
  <c r="V72" i="27"/>
  <c r="U72" i="27"/>
  <c r="R72" i="27"/>
  <c r="Q72" i="27"/>
  <c r="N72" i="27"/>
  <c r="M72" i="27"/>
  <c r="J72" i="27"/>
  <c r="I72" i="27"/>
  <c r="AL71" i="27"/>
  <c r="AM71" i="27"/>
  <c r="AK71" i="27"/>
  <c r="AJ71" i="27"/>
  <c r="AG71" i="27"/>
  <c r="AD71" i="27"/>
  <c r="AA71" i="27"/>
  <c r="X71" i="27"/>
  <c r="T71" i="27"/>
  <c r="P71" i="27"/>
  <c r="L71" i="27"/>
  <c r="F71" i="27"/>
  <c r="AL70" i="27"/>
  <c r="AK70" i="27"/>
  <c r="AJ70" i="27"/>
  <c r="AG70" i="27"/>
  <c r="AD70" i="27"/>
  <c r="AA70" i="27"/>
  <c r="X70" i="27"/>
  <c r="T70" i="27"/>
  <c r="P70" i="27"/>
  <c r="L70" i="27"/>
  <c r="F70" i="27"/>
  <c r="AL69" i="27"/>
  <c r="AM69" i="27"/>
  <c r="AK69" i="27"/>
  <c r="AJ69" i="27"/>
  <c r="AG69" i="27"/>
  <c r="AD69" i="27"/>
  <c r="AA69" i="27"/>
  <c r="X69" i="27"/>
  <c r="T69" i="27"/>
  <c r="P69" i="27"/>
  <c r="L69" i="27"/>
  <c r="F69" i="27"/>
  <c r="AL68" i="27"/>
  <c r="AK68" i="27"/>
  <c r="AJ68" i="27"/>
  <c r="AG68" i="27"/>
  <c r="AD68" i="27"/>
  <c r="AA68" i="27"/>
  <c r="X68" i="27"/>
  <c r="T68" i="27"/>
  <c r="P68" i="27"/>
  <c r="L68" i="27"/>
  <c r="F68" i="27"/>
  <c r="AM68" i="27"/>
  <c r="AL67" i="27"/>
  <c r="AM67" i="27"/>
  <c r="AK67" i="27"/>
  <c r="AK72" i="27"/>
  <c r="AJ67" i="27"/>
  <c r="AG67" i="27"/>
  <c r="AD67" i="27"/>
  <c r="AA67" i="27"/>
  <c r="X67" i="27"/>
  <c r="T67" i="27"/>
  <c r="P67" i="27"/>
  <c r="L67" i="27"/>
  <c r="L72" i="27"/>
  <c r="F67" i="27"/>
  <c r="AL66" i="27"/>
  <c r="AK66" i="27"/>
  <c r="AJ66" i="27"/>
  <c r="AG66" i="27"/>
  <c r="AD66" i="27"/>
  <c r="AA66" i="27"/>
  <c r="AA72" i="27"/>
  <c r="X66" i="27"/>
  <c r="T66" i="27"/>
  <c r="P66" i="27"/>
  <c r="L66" i="27"/>
  <c r="F66" i="27"/>
  <c r="AL65" i="27"/>
  <c r="AK65" i="27"/>
  <c r="AJ65" i="27"/>
  <c r="AG65" i="27"/>
  <c r="AD65" i="27"/>
  <c r="AA65" i="27"/>
  <c r="X65" i="27"/>
  <c r="T65" i="27"/>
  <c r="P65" i="27"/>
  <c r="L65" i="27"/>
  <c r="F65" i="27"/>
  <c r="AM65" i="27"/>
  <c r="AL64" i="27"/>
  <c r="AK64" i="27"/>
  <c r="AJ64" i="27"/>
  <c r="AG64" i="27"/>
  <c r="AD64" i="27"/>
  <c r="AA64" i="27"/>
  <c r="X64" i="27"/>
  <c r="T64" i="27"/>
  <c r="P64" i="27"/>
  <c r="L64" i="27"/>
  <c r="F64" i="27"/>
  <c r="AL63" i="27"/>
  <c r="AK63" i="27"/>
  <c r="AJ63" i="27"/>
  <c r="AG63" i="27"/>
  <c r="AD63" i="27"/>
  <c r="AA63" i="27"/>
  <c r="X63" i="27"/>
  <c r="T63" i="27"/>
  <c r="T72" i="27"/>
  <c r="P63" i="27"/>
  <c r="L63" i="27"/>
  <c r="F63" i="27"/>
  <c r="AL62" i="27"/>
  <c r="AK62" i="27"/>
  <c r="AJ62" i="27"/>
  <c r="AG62" i="27"/>
  <c r="AG72" i="27"/>
  <c r="AD62" i="27"/>
  <c r="AA62" i="27"/>
  <c r="X62" i="27"/>
  <c r="T62" i="27"/>
  <c r="P62" i="27"/>
  <c r="P72" i="27"/>
  <c r="L62" i="27"/>
  <c r="F62" i="27"/>
  <c r="AI59" i="27"/>
  <c r="AH59" i="27"/>
  <c r="AF59" i="27"/>
  <c r="AE59" i="27"/>
  <c r="AC59" i="27"/>
  <c r="AB59" i="27"/>
  <c r="Z59" i="27"/>
  <c r="Y59" i="27"/>
  <c r="V59" i="27"/>
  <c r="U59" i="27"/>
  <c r="R59" i="27"/>
  <c r="Q59" i="27"/>
  <c r="N59" i="27"/>
  <c r="M59" i="27"/>
  <c r="J59" i="27"/>
  <c r="I59" i="27"/>
  <c r="AL58" i="27"/>
  <c r="AK58" i="27"/>
  <c r="AJ58" i="27"/>
  <c r="AG58" i="27"/>
  <c r="AD58" i="27"/>
  <c r="AA58" i="27"/>
  <c r="X58" i="27"/>
  <c r="T58" i="27"/>
  <c r="P58" i="27"/>
  <c r="L58" i="27"/>
  <c r="F58" i="27"/>
  <c r="AM58" i="27"/>
  <c r="AL57" i="27"/>
  <c r="AK57" i="27"/>
  <c r="AJ57" i="27"/>
  <c r="AG57" i="27"/>
  <c r="AD57" i="27"/>
  <c r="AA57" i="27"/>
  <c r="X57" i="27"/>
  <c r="T57" i="27"/>
  <c r="P57" i="27"/>
  <c r="L57" i="27"/>
  <c r="F57" i="27"/>
  <c r="AM57" i="27"/>
  <c r="AL56" i="27"/>
  <c r="AK56" i="27"/>
  <c r="AJ56" i="27"/>
  <c r="AG56" i="27"/>
  <c r="AD56" i="27"/>
  <c r="AA56" i="27"/>
  <c r="X56" i="27"/>
  <c r="T56" i="27"/>
  <c r="P56" i="27"/>
  <c r="L56" i="27"/>
  <c r="F56" i="27"/>
  <c r="AL55" i="27"/>
  <c r="AM55" i="27"/>
  <c r="AK55" i="27"/>
  <c r="AJ55" i="27"/>
  <c r="AG55" i="27"/>
  <c r="AD55" i="27"/>
  <c r="AA55" i="27"/>
  <c r="X55" i="27"/>
  <c r="T55" i="27"/>
  <c r="P55" i="27"/>
  <c r="L55" i="27"/>
  <c r="F55" i="27"/>
  <c r="AL54" i="27"/>
  <c r="AK54" i="27"/>
  <c r="AJ54" i="27"/>
  <c r="AG54" i="27"/>
  <c r="AD54" i="27"/>
  <c r="AA54" i="27"/>
  <c r="X54" i="27"/>
  <c r="T54" i="27"/>
  <c r="P54" i="27"/>
  <c r="L54" i="27"/>
  <c r="F54" i="27"/>
  <c r="AL53" i="27"/>
  <c r="AJ53" i="27"/>
  <c r="AG53" i="27"/>
  <c r="AD53" i="27"/>
  <c r="AA53" i="27"/>
  <c r="X53" i="27"/>
  <c r="T53" i="27"/>
  <c r="P53" i="27"/>
  <c r="L53" i="27"/>
  <c r="F53" i="27"/>
  <c r="AL52" i="27"/>
  <c r="AK52" i="27"/>
  <c r="AJ52" i="27"/>
  <c r="AG52" i="27"/>
  <c r="AD52" i="27"/>
  <c r="AA52" i="27"/>
  <c r="X52" i="27"/>
  <c r="T52" i="27"/>
  <c r="P52" i="27"/>
  <c r="L52" i="27"/>
  <c r="F52" i="27"/>
  <c r="AM52" i="27"/>
  <c r="AL51" i="27"/>
  <c r="AK51" i="27"/>
  <c r="AJ51" i="27"/>
  <c r="AG51" i="27"/>
  <c r="AD51" i="27"/>
  <c r="AA51" i="27"/>
  <c r="X51" i="27"/>
  <c r="T51" i="27"/>
  <c r="P51" i="27"/>
  <c r="L51" i="27"/>
  <c r="F51" i="27"/>
  <c r="AL50" i="27"/>
  <c r="AK50" i="27"/>
  <c r="AJ50" i="27"/>
  <c r="AG50" i="27"/>
  <c r="AD50" i="27"/>
  <c r="AA50" i="27"/>
  <c r="X50" i="27"/>
  <c r="T50" i="27"/>
  <c r="P50" i="27"/>
  <c r="L50" i="27"/>
  <c r="F50" i="27"/>
  <c r="AL49" i="27"/>
  <c r="AJ49" i="27"/>
  <c r="AG49" i="27"/>
  <c r="AD49" i="27"/>
  <c r="AD59" i="27"/>
  <c r="AA49" i="27"/>
  <c r="X49" i="27"/>
  <c r="T49" i="27"/>
  <c r="P49" i="27"/>
  <c r="P59" i="27"/>
  <c r="L49" i="27"/>
  <c r="F49" i="27"/>
  <c r="AI40" i="27"/>
  <c r="AH40" i="27"/>
  <c r="AF40" i="27"/>
  <c r="AE40" i="27"/>
  <c r="AC40" i="27"/>
  <c r="AB40" i="27"/>
  <c r="Z40" i="27"/>
  <c r="Y40" i="27"/>
  <c r="V40" i="27"/>
  <c r="U40" i="27"/>
  <c r="R40" i="27"/>
  <c r="Q40" i="27"/>
  <c r="N40" i="27"/>
  <c r="M40" i="27"/>
  <c r="J40" i="27"/>
  <c r="I40" i="27"/>
  <c r="H40" i="27"/>
  <c r="F40" i="27"/>
  <c r="AL39" i="27"/>
  <c r="AM39" i="27"/>
  <c r="AK39" i="27"/>
  <c r="AJ39" i="27"/>
  <c r="AG39" i="27"/>
  <c r="AD39" i="27"/>
  <c r="AA39" i="27"/>
  <c r="X39" i="27"/>
  <c r="T39" i="27"/>
  <c r="P39" i="27"/>
  <c r="L39" i="27"/>
  <c r="AL38" i="27"/>
  <c r="AK38" i="27"/>
  <c r="AJ38" i="27"/>
  <c r="AG38" i="27"/>
  <c r="AD38" i="27"/>
  <c r="AA38" i="27"/>
  <c r="X38" i="27"/>
  <c r="T38" i="27"/>
  <c r="P38" i="27"/>
  <c r="L38" i="27"/>
  <c r="AL37" i="27"/>
  <c r="AM37" i="27"/>
  <c r="AK37" i="27"/>
  <c r="AJ37" i="27"/>
  <c r="AJ40" i="27"/>
  <c r="AG37" i="27"/>
  <c r="AD37" i="27"/>
  <c r="AA37" i="27"/>
  <c r="X37" i="27"/>
  <c r="T37" i="27"/>
  <c r="T40" i="27"/>
  <c r="P37" i="27"/>
  <c r="P40" i="27"/>
  <c r="L37" i="27"/>
  <c r="AI31" i="27"/>
  <c r="AH31" i="27"/>
  <c r="AF31" i="27"/>
  <c r="AE31" i="27"/>
  <c r="AC31" i="27"/>
  <c r="AB31" i="27"/>
  <c r="Z31" i="27"/>
  <c r="Y31" i="27"/>
  <c r="V31" i="27"/>
  <c r="U31" i="27"/>
  <c r="R31" i="27"/>
  <c r="Q31" i="27"/>
  <c r="N31" i="27"/>
  <c r="M31" i="27"/>
  <c r="J31" i="27"/>
  <c r="I31" i="27"/>
  <c r="AL30" i="27"/>
  <c r="AK30" i="27"/>
  <c r="AJ30" i="27"/>
  <c r="AG30" i="27"/>
  <c r="AD30" i="27"/>
  <c r="AA30" i="27"/>
  <c r="X30" i="27"/>
  <c r="T30" i="27"/>
  <c r="T31" i="27"/>
  <c r="P30" i="27"/>
  <c r="L30" i="27"/>
  <c r="F30" i="27"/>
  <c r="AM30" i="27"/>
  <c r="AL29" i="27"/>
  <c r="AK29" i="27"/>
  <c r="AJ29" i="27"/>
  <c r="AG29" i="27"/>
  <c r="AD29" i="27"/>
  <c r="AA29" i="27"/>
  <c r="X29" i="27"/>
  <c r="T29" i="27"/>
  <c r="P29" i="27"/>
  <c r="L29" i="27"/>
  <c r="F29" i="27"/>
  <c r="AL28" i="27"/>
  <c r="AK28" i="27"/>
  <c r="AJ28" i="27"/>
  <c r="AG28" i="27"/>
  <c r="AD28" i="27"/>
  <c r="AA28" i="27"/>
  <c r="X28" i="27"/>
  <c r="T28" i="27"/>
  <c r="P28" i="27"/>
  <c r="P31" i="27"/>
  <c r="L28" i="27"/>
  <c r="F28" i="27"/>
  <c r="AL27" i="27"/>
  <c r="AK27" i="27"/>
  <c r="AJ27" i="27"/>
  <c r="AG27" i="27"/>
  <c r="AD27" i="27"/>
  <c r="AA27" i="27"/>
  <c r="X27" i="27"/>
  <c r="T27" i="27"/>
  <c r="P27" i="27"/>
  <c r="L27" i="27"/>
  <c r="F27" i="27"/>
  <c r="F31" i="27"/>
  <c r="AL26" i="27"/>
  <c r="AK26" i="27"/>
  <c r="AJ26" i="27"/>
  <c r="AG26" i="27"/>
  <c r="AD26" i="27"/>
  <c r="AA26" i="27"/>
  <c r="AA31" i="27"/>
  <c r="X26" i="27"/>
  <c r="T26" i="27"/>
  <c r="P26" i="27"/>
  <c r="L26" i="27"/>
  <c r="L31" i="27"/>
  <c r="F26" i="27"/>
  <c r="AL25" i="27"/>
  <c r="AK25" i="27"/>
  <c r="AJ25" i="27"/>
  <c r="AG25" i="27"/>
  <c r="AG31" i="27"/>
  <c r="AD25" i="27"/>
  <c r="AA25" i="27"/>
  <c r="X25" i="27"/>
  <c r="X31" i="27"/>
  <c r="T25" i="27"/>
  <c r="P25" i="27"/>
  <c r="L25" i="27"/>
  <c r="F25" i="27"/>
  <c r="AI22" i="27"/>
  <c r="AI33" i="27"/>
  <c r="AI43" i="27"/>
  <c r="AI159" i="27"/>
  <c r="AI161" i="27"/>
  <c r="AH22" i="27"/>
  <c r="AF22" i="27"/>
  <c r="AF33" i="27"/>
  <c r="AF43" i="27"/>
  <c r="AF159" i="27"/>
  <c r="AE22" i="27"/>
  <c r="AC22" i="27"/>
  <c r="AC33" i="27"/>
  <c r="AC43" i="27"/>
  <c r="AC159" i="27"/>
  <c r="AB22" i="27"/>
  <c r="Z22" i="27"/>
  <c r="Z33" i="27"/>
  <c r="Z43" i="27"/>
  <c r="Z159" i="27"/>
  <c r="Y22" i="27"/>
  <c r="Y33" i="27"/>
  <c r="V22" i="27"/>
  <c r="V33" i="27"/>
  <c r="V43" i="27"/>
  <c r="V159" i="27"/>
  <c r="V161" i="27"/>
  <c r="U22" i="27"/>
  <c r="U33" i="27"/>
  <c r="U43" i="27"/>
  <c r="U159" i="27"/>
  <c r="R22" i="27"/>
  <c r="R33" i="27"/>
  <c r="R43" i="27"/>
  <c r="R159" i="27"/>
  <c r="Q22" i="27"/>
  <c r="Q33" i="27"/>
  <c r="N22" i="27"/>
  <c r="M22" i="27"/>
  <c r="M33" i="27"/>
  <c r="M43" i="27"/>
  <c r="M159" i="27"/>
  <c r="J22" i="27"/>
  <c r="I22" i="27"/>
  <c r="I33" i="27"/>
  <c r="I43" i="27"/>
  <c r="I159" i="27"/>
  <c r="AL21" i="27"/>
  <c r="AM21" i="27"/>
  <c r="AK21" i="27"/>
  <c r="AJ21" i="27"/>
  <c r="AG21" i="27"/>
  <c r="AD21" i="27"/>
  <c r="AA21" i="27"/>
  <c r="X21" i="27"/>
  <c r="T21" i="27"/>
  <c r="T22" i="27"/>
  <c r="T33" i="27"/>
  <c r="P21" i="27"/>
  <c r="L21" i="27"/>
  <c r="F21" i="27"/>
  <c r="AL20" i="27"/>
  <c r="AK20" i="27"/>
  <c r="AJ20" i="27"/>
  <c r="AG20" i="27"/>
  <c r="AD20" i="27"/>
  <c r="AA20" i="27"/>
  <c r="X20" i="27"/>
  <c r="T20" i="27"/>
  <c r="P20" i="27"/>
  <c r="L20" i="27"/>
  <c r="F20" i="27"/>
  <c r="AL19" i="27"/>
  <c r="AK19" i="27"/>
  <c r="AJ19" i="27"/>
  <c r="AG19" i="27"/>
  <c r="AD19" i="27"/>
  <c r="AA19" i="27"/>
  <c r="X19" i="27"/>
  <c r="T19" i="27"/>
  <c r="P19" i="27"/>
  <c r="L19" i="27"/>
  <c r="F19" i="27"/>
  <c r="AL18" i="27"/>
  <c r="AK18" i="27"/>
  <c r="AJ18" i="27"/>
  <c r="AG18" i="27"/>
  <c r="AD18" i="27"/>
  <c r="AD22" i="27"/>
  <c r="AA18" i="27"/>
  <c r="X18" i="27"/>
  <c r="T18" i="27"/>
  <c r="P18" i="27"/>
  <c r="L18" i="27"/>
  <c r="L22" i="27"/>
  <c r="F18" i="27"/>
  <c r="AL17" i="27"/>
  <c r="AM17" i="27"/>
  <c r="AM22" i="27"/>
  <c r="AK17" i="27"/>
  <c r="AJ17" i="27"/>
  <c r="AG17" i="27"/>
  <c r="AD17" i="27"/>
  <c r="AA17" i="27"/>
  <c r="X17" i="27"/>
  <c r="T17" i="27"/>
  <c r="P17" i="27"/>
  <c r="L17" i="27"/>
  <c r="AL16" i="27"/>
  <c r="AK16" i="27"/>
  <c r="AJ16" i="27"/>
  <c r="AG16" i="27"/>
  <c r="AD16" i="27"/>
  <c r="AA16" i="27"/>
  <c r="AA22" i="27"/>
  <c r="AA33" i="27"/>
  <c r="X16" i="27"/>
  <c r="X22" i="27"/>
  <c r="X33" i="27"/>
  <c r="T16" i="27"/>
  <c r="P16" i="27"/>
  <c r="P22" i="27"/>
  <c r="P33" i="27"/>
  <c r="P43" i="27"/>
  <c r="P159" i="27"/>
  <c r="L16" i="27"/>
  <c r="F16" i="27"/>
  <c r="V40" i="24"/>
  <c r="L16" i="24"/>
  <c r="C5" i="17"/>
  <c r="C4" i="17"/>
  <c r="AJ157" i="24"/>
  <c r="AI157" i="24"/>
  <c r="AH157" i="24"/>
  <c r="AG157" i="24"/>
  <c r="AF157" i="24"/>
  <c r="AE157" i="24"/>
  <c r="AD157" i="24"/>
  <c r="AC157" i="24"/>
  <c r="AB157" i="24"/>
  <c r="AA157" i="24"/>
  <c r="Z157" i="24"/>
  <c r="Y157" i="24"/>
  <c r="X157" i="24"/>
  <c r="V157" i="24"/>
  <c r="U157" i="24"/>
  <c r="T157" i="24"/>
  <c r="R157" i="24"/>
  <c r="Q157" i="24"/>
  <c r="P157" i="24"/>
  <c r="N157" i="24"/>
  <c r="M157" i="24"/>
  <c r="L157" i="24"/>
  <c r="J157" i="24"/>
  <c r="I157" i="24"/>
  <c r="AI151" i="24"/>
  <c r="AH151" i="24"/>
  <c r="AF151" i="24"/>
  <c r="AF99" i="24"/>
  <c r="AF112" i="24"/>
  <c r="AF125" i="24"/>
  <c r="AF138" i="24"/>
  <c r="AE151" i="24"/>
  <c r="AC151" i="24"/>
  <c r="AB151" i="24"/>
  <c r="Z151" i="24"/>
  <c r="Y151" i="24"/>
  <c r="V151" i="24"/>
  <c r="U151" i="24"/>
  <c r="R151" i="24"/>
  <c r="R153" i="24" s="1"/>
  <c r="R160" i="24" s="1"/>
  <c r="R99" i="24"/>
  <c r="R112" i="24"/>
  <c r="R125" i="24"/>
  <c r="R138" i="24"/>
  <c r="Q151" i="24"/>
  <c r="N151" i="24"/>
  <c r="M151" i="24"/>
  <c r="J151" i="24"/>
  <c r="J153" i="24" s="1"/>
  <c r="J160" i="24" s="1"/>
  <c r="I151" i="24"/>
  <c r="AJ150" i="24"/>
  <c r="AG150" i="24"/>
  <c r="AD150" i="24"/>
  <c r="AA150" i="24"/>
  <c r="X150" i="24"/>
  <c r="T150" i="24"/>
  <c r="P150" i="24"/>
  <c r="L150" i="24"/>
  <c r="AJ149" i="24"/>
  <c r="AG149" i="24"/>
  <c r="AD149" i="24"/>
  <c r="AA149" i="24"/>
  <c r="X149" i="24"/>
  <c r="T149" i="24"/>
  <c r="P149" i="24"/>
  <c r="L149" i="24"/>
  <c r="AJ148" i="24"/>
  <c r="AG148" i="24"/>
  <c r="AD148" i="24"/>
  <c r="AA148" i="24"/>
  <c r="X148" i="24"/>
  <c r="T148" i="24"/>
  <c r="P148" i="24"/>
  <c r="L148" i="24"/>
  <c r="AJ147" i="24"/>
  <c r="AG147" i="24"/>
  <c r="AD147" i="24"/>
  <c r="AA147" i="24"/>
  <c r="X147" i="24"/>
  <c r="T147" i="24"/>
  <c r="P147" i="24"/>
  <c r="L147" i="24"/>
  <c r="AJ146" i="24"/>
  <c r="AG146" i="24"/>
  <c r="AD146" i="24"/>
  <c r="AA146" i="24"/>
  <c r="X146" i="24"/>
  <c r="T146" i="24"/>
  <c r="P146" i="24"/>
  <c r="L146" i="24"/>
  <c r="AJ145" i="24"/>
  <c r="AG145" i="24"/>
  <c r="AD145" i="24"/>
  <c r="AA145" i="24"/>
  <c r="X145" i="24"/>
  <c r="T145" i="24"/>
  <c r="P145" i="24"/>
  <c r="L145" i="24"/>
  <c r="L143" i="24"/>
  <c r="L144" i="24"/>
  <c r="AJ144" i="24"/>
  <c r="AG144" i="24"/>
  <c r="AD144" i="24"/>
  <c r="AA144" i="24"/>
  <c r="X144" i="24"/>
  <c r="T144" i="24"/>
  <c r="P144" i="24"/>
  <c r="AJ143" i="24"/>
  <c r="AG143" i="24"/>
  <c r="AD143" i="24"/>
  <c r="AA143" i="24"/>
  <c r="X143" i="24"/>
  <c r="T143" i="24"/>
  <c r="T151" i="24" s="1"/>
  <c r="P143" i="24"/>
  <c r="AJ142" i="24"/>
  <c r="AG142" i="24"/>
  <c r="AD142" i="24"/>
  <c r="AA142" i="24"/>
  <c r="X142" i="24"/>
  <c r="T142" i="24"/>
  <c r="P142" i="24"/>
  <c r="L142" i="24"/>
  <c r="AJ141" i="24"/>
  <c r="AG141" i="24"/>
  <c r="AD141" i="24"/>
  <c r="AA141" i="24"/>
  <c r="X141" i="24"/>
  <c r="T141" i="24"/>
  <c r="P141" i="24"/>
  <c r="P151" i="24" s="1"/>
  <c r="L141" i="24"/>
  <c r="AI138" i="24"/>
  <c r="AH138" i="24"/>
  <c r="AE138" i="24"/>
  <c r="AC138" i="24"/>
  <c r="AC99" i="24"/>
  <c r="AC112" i="24"/>
  <c r="AC125" i="24"/>
  <c r="AC153" i="24" s="1"/>
  <c r="AC160" i="24" s="1"/>
  <c r="AC22" i="24"/>
  <c r="AB138" i="24"/>
  <c r="Z138" i="24"/>
  <c r="Y138" i="24"/>
  <c r="V138" i="24"/>
  <c r="U138" i="24"/>
  <c r="Q138" i="24"/>
  <c r="N138" i="24"/>
  <c r="N153" i="24" s="1"/>
  <c r="N160" i="24" s="1"/>
  <c r="N99" i="24"/>
  <c r="N112" i="24"/>
  <c r="N125" i="24"/>
  <c r="M138" i="24"/>
  <c r="J138" i="24"/>
  <c r="I138" i="24"/>
  <c r="AJ137" i="24"/>
  <c r="AG137" i="24"/>
  <c r="AD137" i="24"/>
  <c r="AA137" i="24"/>
  <c r="X137" i="24"/>
  <c r="T137" i="24"/>
  <c r="P137" i="24"/>
  <c r="L137" i="24"/>
  <c r="AJ136" i="24"/>
  <c r="AG136" i="24"/>
  <c r="AD136" i="24"/>
  <c r="AA136" i="24"/>
  <c r="X136" i="24"/>
  <c r="T136" i="24"/>
  <c r="P136" i="24"/>
  <c r="L136" i="24"/>
  <c r="L130" i="24"/>
  <c r="L131" i="24"/>
  <c r="L138" i="24" s="1"/>
  <c r="L132" i="24"/>
  <c r="L133" i="24"/>
  <c r="L134" i="24"/>
  <c r="L135" i="24"/>
  <c r="L49" i="24"/>
  <c r="L50" i="24"/>
  <c r="L51" i="24"/>
  <c r="L52" i="24"/>
  <c r="L53" i="24"/>
  <c r="L54" i="24"/>
  <c r="L55" i="24"/>
  <c r="L56" i="24"/>
  <c r="L94" i="24"/>
  <c r="L95" i="24"/>
  <c r="L96" i="24"/>
  <c r="L97" i="24"/>
  <c r="L99" i="24" s="1"/>
  <c r="L89" i="24"/>
  <c r="L90" i="24"/>
  <c r="L91" i="24"/>
  <c r="L92" i="24"/>
  <c r="L105" i="24"/>
  <c r="L106" i="24"/>
  <c r="L107" i="24"/>
  <c r="L108" i="24"/>
  <c r="L109" i="24"/>
  <c r="L110" i="24"/>
  <c r="L111" i="24"/>
  <c r="I125" i="24"/>
  <c r="J125" i="24"/>
  <c r="L76" i="24"/>
  <c r="L77" i="24"/>
  <c r="L63" i="24"/>
  <c r="L73" i="24" s="1"/>
  <c r="L64" i="24"/>
  <c r="L65" i="24"/>
  <c r="L66" i="24"/>
  <c r="L67" i="24"/>
  <c r="L68" i="24"/>
  <c r="AJ135" i="24"/>
  <c r="AG135" i="24"/>
  <c r="AD135" i="24"/>
  <c r="AD138" i="24" s="1"/>
  <c r="AA135" i="24"/>
  <c r="X135" i="24"/>
  <c r="T135" i="24"/>
  <c r="P135" i="24"/>
  <c r="AJ134" i="24"/>
  <c r="AG134" i="24"/>
  <c r="AG130" i="24"/>
  <c r="AG131" i="24"/>
  <c r="AG138" i="24" s="1"/>
  <c r="AG132" i="24"/>
  <c r="AG133" i="24"/>
  <c r="AD134" i="24"/>
  <c r="AA134" i="24"/>
  <c r="X134" i="24"/>
  <c r="T134" i="24"/>
  <c r="P134" i="24"/>
  <c r="AJ133" i="24"/>
  <c r="AJ138" i="24" s="1"/>
  <c r="AD133" i="24"/>
  <c r="AA133" i="24"/>
  <c r="X133" i="24"/>
  <c r="T133" i="24"/>
  <c r="T130" i="24"/>
  <c r="T131" i="24"/>
  <c r="T132" i="24"/>
  <c r="P133" i="24"/>
  <c r="AJ132" i="24"/>
  <c r="AD132" i="24"/>
  <c r="AD130" i="24"/>
  <c r="AD131" i="24"/>
  <c r="AD49" i="24"/>
  <c r="AD50" i="24"/>
  <c r="AD51" i="24"/>
  <c r="AD52" i="24"/>
  <c r="AD60" i="24" s="1"/>
  <c r="AD53" i="24"/>
  <c r="AD54" i="24"/>
  <c r="AD55" i="24"/>
  <c r="AD56" i="24"/>
  <c r="AD94" i="24"/>
  <c r="AD95" i="24"/>
  <c r="AD96" i="24"/>
  <c r="AD97" i="24"/>
  <c r="AD99" i="24" s="1"/>
  <c r="AD105" i="24"/>
  <c r="AD106" i="24"/>
  <c r="AD107" i="24"/>
  <c r="AD108" i="24"/>
  <c r="AD109" i="24"/>
  <c r="AD110" i="24"/>
  <c r="AD111" i="24"/>
  <c r="AD117" i="24"/>
  <c r="AD118" i="24"/>
  <c r="AD119" i="24"/>
  <c r="AD120" i="24"/>
  <c r="AD121" i="24"/>
  <c r="AD122" i="24"/>
  <c r="AD123" i="24"/>
  <c r="AA132" i="24"/>
  <c r="X132" i="24"/>
  <c r="P132" i="24"/>
  <c r="AJ131" i="24"/>
  <c r="AA131" i="24"/>
  <c r="X131" i="24"/>
  <c r="P131" i="24"/>
  <c r="AJ130" i="24"/>
  <c r="AA130" i="24"/>
  <c r="X130" i="24"/>
  <c r="X138" i="24" s="1"/>
  <c r="P130" i="24"/>
  <c r="AJ129" i="24"/>
  <c r="AG129" i="24"/>
  <c r="AD129" i="24"/>
  <c r="AA129" i="24"/>
  <c r="X129" i="24"/>
  <c r="T129" i="24"/>
  <c r="P129" i="24"/>
  <c r="L129" i="24"/>
  <c r="AJ128" i="24"/>
  <c r="AG128" i="24"/>
  <c r="AD128" i="24"/>
  <c r="AA128" i="24"/>
  <c r="X128" i="24"/>
  <c r="T128" i="24"/>
  <c r="P128" i="24"/>
  <c r="P138" i="24" s="1"/>
  <c r="L128" i="24"/>
  <c r="AI125" i="24"/>
  <c r="AH125" i="24"/>
  <c r="AE125" i="24"/>
  <c r="AE99" i="24"/>
  <c r="AE112" i="24"/>
  <c r="AB125" i="24"/>
  <c r="Z125" i="24"/>
  <c r="Z153" i="24" s="1"/>
  <c r="Z160" i="24" s="1"/>
  <c r="Y125" i="24"/>
  <c r="V125" i="24"/>
  <c r="U125" i="24"/>
  <c r="Q125" i="24"/>
  <c r="Q99" i="24"/>
  <c r="Q112" i="24"/>
  <c r="Q86" i="24"/>
  <c r="Q73" i="24"/>
  <c r="M125" i="24"/>
  <c r="AJ124" i="24"/>
  <c r="AG124" i="24"/>
  <c r="AD124" i="24"/>
  <c r="AA124" i="24"/>
  <c r="X124" i="24"/>
  <c r="T124" i="24"/>
  <c r="P124" i="24"/>
  <c r="L124" i="24"/>
  <c r="F124" i="24"/>
  <c r="AM124" i="24" s="1"/>
  <c r="AJ123" i="24"/>
  <c r="AG123" i="24"/>
  <c r="AA123" i="24"/>
  <c r="X123" i="24"/>
  <c r="T123" i="24"/>
  <c r="P123" i="24"/>
  <c r="L123" i="24"/>
  <c r="AJ122" i="24"/>
  <c r="AG122" i="24"/>
  <c r="AA122" i="24"/>
  <c r="AA117" i="24"/>
  <c r="AA118" i="24"/>
  <c r="AA119" i="24"/>
  <c r="AA120" i="24"/>
  <c r="AA125" i="24" s="1"/>
  <c r="AA121" i="24"/>
  <c r="X122" i="24"/>
  <c r="T122" i="24"/>
  <c r="P122" i="24"/>
  <c r="L122" i="24"/>
  <c r="AJ121" i="24"/>
  <c r="AJ117" i="24"/>
  <c r="AJ118" i="24"/>
  <c r="AJ125" i="24" s="1"/>
  <c r="AJ119" i="24"/>
  <c r="AJ120" i="24"/>
  <c r="AG121" i="24"/>
  <c r="X121" i="24"/>
  <c r="T121" i="24"/>
  <c r="P121" i="24"/>
  <c r="L121" i="24"/>
  <c r="AG120" i="24"/>
  <c r="X120" i="24"/>
  <c r="T120" i="24"/>
  <c r="T117" i="24"/>
  <c r="T118" i="24"/>
  <c r="T119" i="24"/>
  <c r="T115" i="24"/>
  <c r="P120" i="24"/>
  <c r="L120" i="24"/>
  <c r="AG119" i="24"/>
  <c r="X119" i="24"/>
  <c r="P119" i="24"/>
  <c r="L119" i="24"/>
  <c r="AG118" i="24"/>
  <c r="X118" i="24"/>
  <c r="P118" i="24"/>
  <c r="L118" i="24"/>
  <c r="AG117" i="24"/>
  <c r="X117" i="24"/>
  <c r="X115" i="24"/>
  <c r="P117" i="24"/>
  <c r="L117" i="24"/>
  <c r="AJ116" i="24"/>
  <c r="AG116" i="24"/>
  <c r="AD116" i="24"/>
  <c r="AD125" i="24" s="1"/>
  <c r="AA116" i="24"/>
  <c r="X116" i="24"/>
  <c r="T116" i="24"/>
  <c r="P116" i="24"/>
  <c r="L116" i="24"/>
  <c r="F116" i="24"/>
  <c r="AM116" i="24" s="1"/>
  <c r="AM125" i="24" s="1"/>
  <c r="AJ115" i="24"/>
  <c r="AG115" i="24"/>
  <c r="AG125" i="24" s="1"/>
  <c r="AD115" i="24"/>
  <c r="AA115" i="24"/>
  <c r="P115" i="24"/>
  <c r="L115" i="24"/>
  <c r="AI112" i="24"/>
  <c r="AH112" i="24"/>
  <c r="AB112" i="24"/>
  <c r="Z112" i="24"/>
  <c r="Y112" i="24"/>
  <c r="V112" i="24"/>
  <c r="U112" i="24"/>
  <c r="M112" i="24"/>
  <c r="J112" i="24"/>
  <c r="I112" i="24"/>
  <c r="AJ111" i="24"/>
  <c r="AG111" i="24"/>
  <c r="AG112" i="24" s="1"/>
  <c r="AA111" i="24"/>
  <c r="X111" i="24"/>
  <c r="T111" i="24"/>
  <c r="P111" i="24"/>
  <c r="AJ110" i="24"/>
  <c r="AG110" i="24"/>
  <c r="AA110" i="24"/>
  <c r="X110" i="24"/>
  <c r="X112" i="24" s="1"/>
  <c r="T110" i="24"/>
  <c r="P110" i="24"/>
  <c r="AJ109" i="24"/>
  <c r="AG109" i="24"/>
  <c r="AA109" i="24"/>
  <c r="X109" i="24"/>
  <c r="T109" i="24"/>
  <c r="P109" i="24"/>
  <c r="AJ108" i="24"/>
  <c r="AG108" i="24"/>
  <c r="AG105" i="24"/>
  <c r="AG106" i="24"/>
  <c r="AG107" i="24"/>
  <c r="AA108" i="24"/>
  <c r="X108" i="24"/>
  <c r="T108" i="24"/>
  <c r="T112" i="24" s="1"/>
  <c r="P108" i="24"/>
  <c r="AJ107" i="24"/>
  <c r="AA107" i="24"/>
  <c r="X107" i="24"/>
  <c r="T107" i="24"/>
  <c r="P107" i="24"/>
  <c r="AJ106" i="24"/>
  <c r="AA106" i="24"/>
  <c r="AA112" i="24" s="1"/>
  <c r="X106" i="24"/>
  <c r="T106" i="24"/>
  <c r="P106" i="24"/>
  <c r="AJ105" i="24"/>
  <c r="AA105" i="24"/>
  <c r="X105" i="24"/>
  <c r="T105" i="24"/>
  <c r="P105" i="24"/>
  <c r="AJ104" i="24"/>
  <c r="AG104" i="24"/>
  <c r="AD104" i="24"/>
  <c r="AA104" i="24"/>
  <c r="X104" i="24"/>
  <c r="T104" i="24"/>
  <c r="P104" i="24"/>
  <c r="L104" i="24"/>
  <c r="AJ103" i="24"/>
  <c r="AG103" i="24"/>
  <c r="AD103" i="24"/>
  <c r="AA103" i="24"/>
  <c r="X103" i="24"/>
  <c r="T103" i="24"/>
  <c r="P103" i="24"/>
  <c r="L103" i="24"/>
  <c r="AJ102" i="24"/>
  <c r="AG102" i="24"/>
  <c r="AD102" i="24"/>
  <c r="AA102" i="24"/>
  <c r="X102" i="24"/>
  <c r="T102" i="24"/>
  <c r="P102" i="24"/>
  <c r="L102" i="24"/>
  <c r="AI99" i="24"/>
  <c r="AH99" i="24"/>
  <c r="AB99" i="24"/>
  <c r="Z99" i="24"/>
  <c r="Y99" i="24"/>
  <c r="V99" i="24"/>
  <c r="U99" i="24"/>
  <c r="M99" i="24"/>
  <c r="M153" i="24" s="1"/>
  <c r="M160" i="24" s="1"/>
  <c r="J99" i="24"/>
  <c r="I99" i="24"/>
  <c r="AJ98" i="24"/>
  <c r="AG98" i="24"/>
  <c r="AD98" i="24"/>
  <c r="AA98" i="24"/>
  <c r="X98" i="24"/>
  <c r="T98" i="24"/>
  <c r="P98" i="24"/>
  <c r="L98" i="24"/>
  <c r="AJ97" i="24"/>
  <c r="AG97" i="24"/>
  <c r="AA97" i="24"/>
  <c r="X97" i="24"/>
  <c r="T97" i="24"/>
  <c r="P97" i="24"/>
  <c r="AJ96" i="24"/>
  <c r="AG96" i="24"/>
  <c r="AA96" i="24"/>
  <c r="X96" i="24"/>
  <c r="X94" i="24"/>
  <c r="X95" i="24"/>
  <c r="T96" i="24"/>
  <c r="P96" i="24"/>
  <c r="AJ95" i="24"/>
  <c r="AG95" i="24"/>
  <c r="AG94" i="24"/>
  <c r="AA95" i="24"/>
  <c r="T95" i="24"/>
  <c r="P95" i="24"/>
  <c r="AJ94" i="24"/>
  <c r="AA94" i="24"/>
  <c r="AA99" i="24" s="1"/>
  <c r="T94" i="24"/>
  <c r="P94" i="24"/>
  <c r="AJ93" i="24"/>
  <c r="AG93" i="24"/>
  <c r="AD93" i="24"/>
  <c r="AA93" i="24"/>
  <c r="X93" i="24"/>
  <c r="T93" i="24"/>
  <c r="P93" i="24"/>
  <c r="L93" i="24"/>
  <c r="AJ92" i="24"/>
  <c r="AG92" i="24"/>
  <c r="AD92" i="24"/>
  <c r="AA92" i="24"/>
  <c r="X92" i="24"/>
  <c r="T92" i="24"/>
  <c r="T99" i="24" s="1"/>
  <c r="P92" i="24"/>
  <c r="AJ91" i="24"/>
  <c r="AG91" i="24"/>
  <c r="AD91" i="24"/>
  <c r="AA91" i="24"/>
  <c r="X91" i="24"/>
  <c r="T91" i="24"/>
  <c r="P91" i="24"/>
  <c r="P99" i="24" s="1"/>
  <c r="AJ90" i="24"/>
  <c r="AG90" i="24"/>
  <c r="AD90" i="24"/>
  <c r="AA90" i="24"/>
  <c r="X90" i="24"/>
  <c r="T90" i="24"/>
  <c r="P90" i="24"/>
  <c r="AJ89" i="24"/>
  <c r="AJ99" i="24" s="1"/>
  <c r="AG89" i="24"/>
  <c r="AD89" i="24"/>
  <c r="AA89" i="24"/>
  <c r="X89" i="24"/>
  <c r="T89" i="24"/>
  <c r="P89" i="24"/>
  <c r="AI86" i="24"/>
  <c r="AH86" i="24"/>
  <c r="AH153" i="24" s="1"/>
  <c r="AH160" i="24" s="1"/>
  <c r="AF86" i="24"/>
  <c r="AE86" i="24"/>
  <c r="AC86" i="24"/>
  <c r="AB86" i="24"/>
  <c r="Z86" i="24"/>
  <c r="Y86" i="24"/>
  <c r="V86" i="24"/>
  <c r="U86" i="24"/>
  <c r="U153" i="24" s="1"/>
  <c r="U160" i="24" s="1"/>
  <c r="R86" i="24"/>
  <c r="N86" i="24"/>
  <c r="M86" i="24"/>
  <c r="J86" i="24"/>
  <c r="I86" i="24"/>
  <c r="AJ85" i="24"/>
  <c r="AG85" i="24"/>
  <c r="AD85" i="24"/>
  <c r="AA85" i="24"/>
  <c r="X85" i="24"/>
  <c r="T85" i="24"/>
  <c r="P85" i="24"/>
  <c r="L85" i="24"/>
  <c r="AJ84" i="24"/>
  <c r="AG84" i="24"/>
  <c r="AD84" i="24"/>
  <c r="AA84" i="24"/>
  <c r="X84" i="24"/>
  <c r="T84" i="24"/>
  <c r="P84" i="24"/>
  <c r="L84" i="24"/>
  <c r="AJ83" i="24"/>
  <c r="AG83" i="24"/>
  <c r="AD83" i="24"/>
  <c r="AD86" i="24" s="1"/>
  <c r="AA83" i="24"/>
  <c r="X83" i="24"/>
  <c r="T83" i="24"/>
  <c r="P83" i="24"/>
  <c r="P76" i="24"/>
  <c r="P77" i="24"/>
  <c r="P78" i="24"/>
  <c r="L83" i="24"/>
  <c r="AJ82" i="24"/>
  <c r="AG82" i="24"/>
  <c r="AD82" i="24"/>
  <c r="AA82" i="24"/>
  <c r="X82" i="24"/>
  <c r="T82" i="24"/>
  <c r="P82" i="24"/>
  <c r="L82" i="24"/>
  <c r="AJ81" i="24"/>
  <c r="AG81" i="24"/>
  <c r="AD81" i="24"/>
  <c r="AA81" i="24"/>
  <c r="X81" i="24"/>
  <c r="T81" i="24"/>
  <c r="P81" i="24"/>
  <c r="L81" i="24"/>
  <c r="AJ80" i="24"/>
  <c r="AG80" i="24"/>
  <c r="AD80" i="24"/>
  <c r="AA80" i="24"/>
  <c r="X80" i="24"/>
  <c r="T80" i="24"/>
  <c r="P80" i="24"/>
  <c r="L80" i="24"/>
  <c r="AJ79" i="24"/>
  <c r="AG79" i="24"/>
  <c r="AD79" i="24"/>
  <c r="AA79" i="24"/>
  <c r="X79" i="24"/>
  <c r="T79" i="24"/>
  <c r="P79" i="24"/>
  <c r="L79" i="24"/>
  <c r="L86" i="24" s="1"/>
  <c r="AJ78" i="24"/>
  <c r="AG78" i="24"/>
  <c r="AD78" i="24"/>
  <c r="AA78" i="24"/>
  <c r="X78" i="24"/>
  <c r="T78" i="24"/>
  <c r="L78" i="24"/>
  <c r="AJ77" i="24"/>
  <c r="AG77" i="24"/>
  <c r="AD77" i="24"/>
  <c r="AA77" i="24"/>
  <c r="X77" i="24"/>
  <c r="X76" i="24"/>
  <c r="T77" i="24"/>
  <c r="AJ76" i="24"/>
  <c r="AG76" i="24"/>
  <c r="AG86" i="24" s="1"/>
  <c r="AD76" i="24"/>
  <c r="AA76" i="24"/>
  <c r="T76" i="24"/>
  <c r="AI73" i="24"/>
  <c r="AH73" i="24"/>
  <c r="AF73" i="24"/>
  <c r="AE73" i="24"/>
  <c r="AC73" i="24"/>
  <c r="AB73" i="24"/>
  <c r="Z73" i="24"/>
  <c r="Y73" i="24"/>
  <c r="V73" i="24"/>
  <c r="U73" i="24"/>
  <c r="R73" i="24"/>
  <c r="N73" i="24"/>
  <c r="M73" i="24"/>
  <c r="J73" i="24"/>
  <c r="I73" i="24"/>
  <c r="AJ72" i="24"/>
  <c r="AG72" i="24"/>
  <c r="AD72" i="24"/>
  <c r="AA72" i="24"/>
  <c r="X72" i="24"/>
  <c r="T72" i="24"/>
  <c r="P72" i="24"/>
  <c r="L72" i="24"/>
  <c r="AJ71" i="24"/>
  <c r="AG71" i="24"/>
  <c r="AD71" i="24"/>
  <c r="AA71" i="24"/>
  <c r="X71" i="24"/>
  <c r="T71" i="24"/>
  <c r="P71" i="24"/>
  <c r="L71" i="24"/>
  <c r="AJ70" i="24"/>
  <c r="AG70" i="24"/>
  <c r="AD70" i="24"/>
  <c r="AA70" i="24"/>
  <c r="X70" i="24"/>
  <c r="T70" i="24"/>
  <c r="P70" i="24"/>
  <c r="P63" i="24"/>
  <c r="P64" i="24"/>
  <c r="P65" i="24"/>
  <c r="P66" i="24"/>
  <c r="P67" i="24"/>
  <c r="P68" i="24"/>
  <c r="L70" i="24"/>
  <c r="AJ69" i="24"/>
  <c r="AG69" i="24"/>
  <c r="AD69" i="24"/>
  <c r="AA69" i="24"/>
  <c r="X69" i="24"/>
  <c r="T69" i="24"/>
  <c r="P69" i="24"/>
  <c r="L69" i="24"/>
  <c r="AJ68" i="24"/>
  <c r="AG68" i="24"/>
  <c r="AD68" i="24"/>
  <c r="AA68" i="24"/>
  <c r="X68" i="24"/>
  <c r="T68" i="24"/>
  <c r="AJ67" i="24"/>
  <c r="AG67" i="24"/>
  <c r="AG73" i="24" s="1"/>
  <c r="AD67" i="24"/>
  <c r="AA67" i="24"/>
  <c r="X67" i="24"/>
  <c r="T67" i="24"/>
  <c r="T63" i="24"/>
  <c r="T64" i="24"/>
  <c r="T65" i="24"/>
  <c r="T66" i="24"/>
  <c r="T73" i="24" s="1"/>
  <c r="AJ66" i="24"/>
  <c r="AG66" i="24"/>
  <c r="AD66" i="24"/>
  <c r="AA66" i="24"/>
  <c r="X66" i="24"/>
  <c r="AJ65" i="24"/>
  <c r="AG65" i="24"/>
  <c r="AD65" i="24"/>
  <c r="AD73" i="24" s="1"/>
  <c r="AA65" i="24"/>
  <c r="X65" i="24"/>
  <c r="AJ64" i="24"/>
  <c r="AG64" i="24"/>
  <c r="AD64" i="24"/>
  <c r="AA64" i="24"/>
  <c r="X64" i="24"/>
  <c r="X63" i="24"/>
  <c r="X73" i="24" s="1"/>
  <c r="AJ63" i="24"/>
  <c r="AG63" i="24"/>
  <c r="AD63" i="24"/>
  <c r="AA63" i="24"/>
  <c r="AI60" i="24"/>
  <c r="AH60" i="24"/>
  <c r="AF60" i="24"/>
  <c r="AE60" i="24"/>
  <c r="AE153" i="24" s="1"/>
  <c r="AE160" i="24" s="1"/>
  <c r="AC60" i="24"/>
  <c r="AB60" i="24"/>
  <c r="Z60" i="24"/>
  <c r="Y60" i="24"/>
  <c r="V60" i="24"/>
  <c r="U60" i="24"/>
  <c r="R60" i="24"/>
  <c r="Q60" i="24"/>
  <c r="Q153" i="24" s="1"/>
  <c r="Q160" i="24" s="1"/>
  <c r="N60" i="24"/>
  <c r="M60" i="24"/>
  <c r="J60" i="24"/>
  <c r="I60" i="24"/>
  <c r="AJ56" i="24"/>
  <c r="AG56" i="24"/>
  <c r="AA56" i="24"/>
  <c r="X56" i="24"/>
  <c r="X60" i="24" s="1"/>
  <c r="T56" i="24"/>
  <c r="P56" i="24"/>
  <c r="AJ55" i="24"/>
  <c r="AG55" i="24"/>
  <c r="AA55" i="24"/>
  <c r="X55" i="24"/>
  <c r="T55" i="24"/>
  <c r="P55" i="24"/>
  <c r="AJ54" i="24"/>
  <c r="AG54" i="24"/>
  <c r="AA54" i="24"/>
  <c r="X54" i="24"/>
  <c r="T54" i="24"/>
  <c r="P54" i="24"/>
  <c r="AJ53" i="24"/>
  <c r="AG53" i="24"/>
  <c r="AA53" i="24"/>
  <c r="X53" i="24"/>
  <c r="T53" i="24"/>
  <c r="P53" i="24"/>
  <c r="AJ52" i="24"/>
  <c r="AG52" i="24"/>
  <c r="AA52" i="24"/>
  <c r="AA50" i="24"/>
  <c r="AA51" i="24"/>
  <c r="X52" i="24"/>
  <c r="T52" i="24"/>
  <c r="P52" i="24"/>
  <c r="AJ51" i="24"/>
  <c r="AJ49" i="24"/>
  <c r="AJ50" i="24"/>
  <c r="AG51" i="24"/>
  <c r="X51" i="24"/>
  <c r="T51" i="24"/>
  <c r="P51" i="24"/>
  <c r="AG50" i="24"/>
  <c r="X50" i="24"/>
  <c r="X49" i="24"/>
  <c r="T50" i="24"/>
  <c r="P50" i="24"/>
  <c r="AG49" i="24"/>
  <c r="AG60" i="24" s="1"/>
  <c r="AA49" i="24"/>
  <c r="AA60" i="24" s="1"/>
  <c r="T49" i="24"/>
  <c r="P49" i="24"/>
  <c r="AI40" i="24"/>
  <c r="AI22" i="24"/>
  <c r="AH40" i="24"/>
  <c r="AF40" i="24"/>
  <c r="AE40" i="24"/>
  <c r="AC40" i="24"/>
  <c r="AB40" i="24"/>
  <c r="Z40" i="24"/>
  <c r="Y40" i="24"/>
  <c r="R40" i="24"/>
  <c r="R22" i="24"/>
  <c r="Q40" i="24"/>
  <c r="N40" i="24"/>
  <c r="M40" i="24"/>
  <c r="J40" i="24"/>
  <c r="H40" i="24"/>
  <c r="AJ39" i="24"/>
  <c r="AG39" i="24"/>
  <c r="AD39" i="24"/>
  <c r="AA39" i="24"/>
  <c r="X39" i="24"/>
  <c r="T39" i="24"/>
  <c r="P39" i="24"/>
  <c r="L39" i="24"/>
  <c r="L38" i="24"/>
  <c r="D23" i="34"/>
  <c r="D34" i="34" s="1"/>
  <c r="E34" i="34" s="1"/>
  <c r="AM40" i="24"/>
  <c r="AJ38" i="24"/>
  <c r="AG38" i="24"/>
  <c r="AD38" i="24"/>
  <c r="AA38" i="24"/>
  <c r="AA40" i="24" s="1"/>
  <c r="X38" i="24"/>
  <c r="U40" i="24"/>
  <c r="U22" i="24"/>
  <c r="U31" i="24"/>
  <c r="T38" i="24"/>
  <c r="P38" i="24"/>
  <c r="AJ37" i="24"/>
  <c r="AG37" i="24"/>
  <c r="AG40" i="24"/>
  <c r="AD37" i="24"/>
  <c r="AA37" i="24"/>
  <c r="X37" i="24"/>
  <c r="X40" i="24" s="1"/>
  <c r="T37" i="24"/>
  <c r="P37" i="24"/>
  <c r="P40" i="24" s="1"/>
  <c r="L37" i="24"/>
  <c r="AI31" i="24"/>
  <c r="AH31" i="24"/>
  <c r="AF31" i="24"/>
  <c r="AE31" i="24"/>
  <c r="AC31" i="24"/>
  <c r="AC33" i="24" s="1"/>
  <c r="AC43" i="24" s="1"/>
  <c r="AC159" i="24" s="1"/>
  <c r="AC161" i="24" s="1"/>
  <c r="AB31" i="24"/>
  <c r="AB22" i="24"/>
  <c r="Z31" i="24"/>
  <c r="Y31" i="24"/>
  <c r="V31" i="24"/>
  <c r="R31" i="24"/>
  <c r="Q31" i="24"/>
  <c r="N31" i="24"/>
  <c r="M31" i="24"/>
  <c r="M22" i="24"/>
  <c r="J31" i="24"/>
  <c r="I31" i="24"/>
  <c r="AJ30" i="24"/>
  <c r="AG30" i="24"/>
  <c r="AD30" i="24"/>
  <c r="AA30" i="24"/>
  <c r="X30" i="24"/>
  <c r="T30" i="24"/>
  <c r="P30" i="24"/>
  <c r="P25" i="24"/>
  <c r="P26" i="24"/>
  <c r="P27" i="24"/>
  <c r="P28" i="24"/>
  <c r="P29" i="24"/>
  <c r="P31" i="24" s="1"/>
  <c r="L30" i="24"/>
  <c r="AJ29" i="24"/>
  <c r="AG29" i="24"/>
  <c r="AD29" i="24"/>
  <c r="AA29" i="24"/>
  <c r="AA25" i="24"/>
  <c r="AA26" i="24"/>
  <c r="AA27" i="24"/>
  <c r="AA28" i="24"/>
  <c r="X29" i="24"/>
  <c r="T29" i="24"/>
  <c r="L29" i="24"/>
  <c r="AJ28" i="24"/>
  <c r="AG28" i="24"/>
  <c r="AD28" i="24"/>
  <c r="X28" i="24"/>
  <c r="T28" i="24"/>
  <c r="T25" i="24"/>
  <c r="T31" i="24" s="1"/>
  <c r="T26" i="24"/>
  <c r="T27" i="24"/>
  <c r="L28" i="24"/>
  <c r="AJ27" i="24"/>
  <c r="AG27" i="24"/>
  <c r="AD27" i="24"/>
  <c r="AD31" i="24" s="1"/>
  <c r="X27" i="24"/>
  <c r="L27" i="24"/>
  <c r="AJ26" i="24"/>
  <c r="AG26" i="24"/>
  <c r="AD26" i="24"/>
  <c r="X26" i="24"/>
  <c r="L26" i="24"/>
  <c r="L31" i="24" s="1"/>
  <c r="AJ25" i="24"/>
  <c r="AG25" i="24"/>
  <c r="AG31" i="24" s="1"/>
  <c r="AD25" i="24"/>
  <c r="X25" i="24"/>
  <c r="X31" i="24" s="1"/>
  <c r="L25" i="24"/>
  <c r="AH22" i="24"/>
  <c r="AH33" i="24" s="1"/>
  <c r="AH43" i="24" s="1"/>
  <c r="AH159" i="24" s="1"/>
  <c r="AF22" i="24"/>
  <c r="AE22" i="24"/>
  <c r="Z22" i="24"/>
  <c r="Z33" i="24"/>
  <c r="Z43" i="24" s="1"/>
  <c r="Z159" i="24" s="1"/>
  <c r="Y22" i="24"/>
  <c r="Y33" i="24" s="1"/>
  <c r="Y43" i="24" s="1"/>
  <c r="Y159" i="24" s="1"/>
  <c r="V22" i="24"/>
  <c r="V33" i="24" s="1"/>
  <c r="V43" i="24" s="1"/>
  <c r="V159" i="24" s="1"/>
  <c r="Q22" i="24"/>
  <c r="N22" i="24"/>
  <c r="N33" i="24" s="1"/>
  <c r="N43" i="24" s="1"/>
  <c r="N159" i="24" s="1"/>
  <c r="N161" i="24" s="1"/>
  <c r="J22" i="24"/>
  <c r="J33" i="24" s="1"/>
  <c r="J43" i="24" s="1"/>
  <c r="J159" i="24" s="1"/>
  <c r="J161" i="24" s="1"/>
  <c r="I22" i="24"/>
  <c r="I33" i="24" s="1"/>
  <c r="I43" i="24" s="1"/>
  <c r="I159" i="24" s="1"/>
  <c r="I161" i="24" s="1"/>
  <c r="I40" i="24"/>
  <c r="AJ21" i="24"/>
  <c r="AG21" i="24"/>
  <c r="AD21" i="24"/>
  <c r="AD22" i="24" s="1"/>
  <c r="AD33" i="24" s="1"/>
  <c r="AD43" i="24" s="1"/>
  <c r="AD159" i="24" s="1"/>
  <c r="AA21" i="24"/>
  <c r="AA16" i="24"/>
  <c r="AA19" i="24"/>
  <c r="AA20" i="24"/>
  <c r="AA15" i="24"/>
  <c r="X21" i="24"/>
  <c r="T21" i="24"/>
  <c r="P21" i="24"/>
  <c r="L21" i="24"/>
  <c r="AJ20" i="24"/>
  <c r="AG20" i="24"/>
  <c r="AD20" i="24"/>
  <c r="X20" i="24"/>
  <c r="T20" i="24"/>
  <c r="P20" i="24"/>
  <c r="L20" i="24"/>
  <c r="L22" i="24" s="1"/>
  <c r="AJ19" i="24"/>
  <c r="AG19" i="24"/>
  <c r="AD19" i="24"/>
  <c r="AD16" i="24"/>
  <c r="AD15" i="24"/>
  <c r="X19" i="24"/>
  <c r="T19" i="24"/>
  <c r="P19" i="24"/>
  <c r="P22" i="24" s="1"/>
  <c r="P33" i="24" s="1"/>
  <c r="P43" i="24" s="1"/>
  <c r="P159" i="24" s="1"/>
  <c r="L19" i="24"/>
  <c r="AJ16" i="24"/>
  <c r="AG16" i="24"/>
  <c r="X16" i="24"/>
  <c r="T16" i="24"/>
  <c r="P16" i="24"/>
  <c r="AJ15" i="24"/>
  <c r="AG15" i="24"/>
  <c r="AG22" i="24" s="1"/>
  <c r="AG33" i="24" s="1"/>
  <c r="AG43" i="24" s="1"/>
  <c r="AG159" i="24" s="1"/>
  <c r="X15" i="24"/>
  <c r="X22" i="24" s="1"/>
  <c r="T15" i="24"/>
  <c r="P15" i="24"/>
  <c r="L15" i="24"/>
  <c r="AF33" i="24"/>
  <c r="AF43" i="24" s="1"/>
  <c r="AF159" i="24" s="1"/>
  <c r="AM137" i="27"/>
  <c r="AM145" i="27"/>
  <c r="L125" i="27"/>
  <c r="AH33" i="27"/>
  <c r="AH43" i="27"/>
  <c r="AH159" i="27"/>
  <c r="AH161" i="27"/>
  <c r="AA87" i="27"/>
  <c r="AM16" i="27"/>
  <c r="AM91" i="27"/>
  <c r="AM110" i="27"/>
  <c r="AM144" i="27"/>
  <c r="N160" i="27"/>
  <c r="L87" i="27"/>
  <c r="AB33" i="27"/>
  <c r="AB43" i="27"/>
  <c r="AB159" i="27"/>
  <c r="AM64" i="27"/>
  <c r="AM132" i="27"/>
  <c r="AM104" i="27"/>
  <c r="AK138" i="27"/>
  <c r="V153" i="27"/>
  <c r="V160" i="27"/>
  <c r="AK40" i="27"/>
  <c r="AM29" i="27"/>
  <c r="AM66" i="27"/>
  <c r="AM26" i="27"/>
  <c r="AM27" i="27"/>
  <c r="AM53" i="27"/>
  <c r="AD72" i="27"/>
  <c r="AM20" i="27"/>
  <c r="AM49" i="27"/>
  <c r="AM62" i="27"/>
  <c r="AM19" i="27"/>
  <c r="AM78" i="27"/>
  <c r="AM87" i="27"/>
  <c r="F113" i="27"/>
  <c r="AM117" i="27"/>
  <c r="AM141" i="27"/>
  <c r="AM56" i="27"/>
  <c r="I153" i="27"/>
  <c r="I160" i="27"/>
  <c r="AB153" i="27"/>
  <c r="AB160" i="27"/>
  <c r="AB161" i="27"/>
  <c r="AJ151" i="27"/>
  <c r="X72" i="27"/>
  <c r="X125" i="27"/>
  <c r="Q43" i="27"/>
  <c r="Q159" i="27"/>
  <c r="Q161" i="27"/>
  <c r="AD138" i="27"/>
  <c r="AA151" i="27"/>
  <c r="AM75" i="27"/>
  <c r="AM92" i="27"/>
  <c r="AM118" i="27"/>
  <c r="AM125" i="27"/>
  <c r="F125" i="27"/>
  <c r="AM128" i="27"/>
  <c r="AL72" i="27"/>
  <c r="AM70" i="27"/>
  <c r="AM50" i="27"/>
  <c r="AL22" i="27"/>
  <c r="J33" i="27"/>
  <c r="J43" i="27"/>
  <c r="J159" i="27"/>
  <c r="AJ31" i="27"/>
  <c r="AA40" i="27"/>
  <c r="AK59" i="27"/>
  <c r="AK153" i="27"/>
  <c r="AG113" i="27"/>
  <c r="Q153" i="27"/>
  <c r="Q160" i="27"/>
  <c r="AG22" i="27"/>
  <c r="AG33" i="27"/>
  <c r="AM18" i="27"/>
  <c r="F22" i="27"/>
  <c r="F33" i="27"/>
  <c r="F43" i="27"/>
  <c r="F159" i="27"/>
  <c r="AK31" i="27"/>
  <c r="AD40" i="27"/>
  <c r="X59" i="27"/>
  <c r="AJ113" i="27"/>
  <c r="AJ125" i="27"/>
  <c r="M153" i="27"/>
  <c r="M160" i="27"/>
  <c r="X138" i="27"/>
  <c r="AJ22" i="27"/>
  <c r="AL31" i="27"/>
  <c r="AM25" i="27"/>
  <c r="AA59" i="27"/>
  <c r="AJ72" i="27"/>
  <c r="AK22" i="27"/>
  <c r="Y43" i="27"/>
  <c r="Y159" i="27"/>
  <c r="AM54" i="27"/>
  <c r="F87" i="27"/>
  <c r="N33" i="27"/>
  <c r="N43" i="27"/>
  <c r="N159" i="27"/>
  <c r="N161" i="27"/>
  <c r="L40" i="27"/>
  <c r="AG59" i="27"/>
  <c r="X100" i="27"/>
  <c r="X153" i="27"/>
  <c r="X160" i="27"/>
  <c r="X113" i="27"/>
  <c r="AA138" i="27"/>
  <c r="AD151" i="27"/>
  <c r="F151" i="27"/>
  <c r="AL33" i="27"/>
  <c r="AJ33" i="27"/>
  <c r="AJ43" i="27"/>
  <c r="AJ159" i="27"/>
  <c r="AL159" i="27"/>
  <c r="M161" i="27"/>
  <c r="AD31" i="27"/>
  <c r="I161" i="27"/>
  <c r="AM51" i="27"/>
  <c r="AM59" i="27"/>
  <c r="F59" i="27"/>
  <c r="AM159" i="27"/>
  <c r="J161" i="27"/>
  <c r="L33" i="27"/>
  <c r="L43" i="27"/>
  <c r="L159" i="27"/>
  <c r="AL100" i="27"/>
  <c r="AM93" i="27"/>
  <c r="U161" i="27"/>
  <c r="AM28" i="27"/>
  <c r="AM31" i="27"/>
  <c r="AM33" i="27"/>
  <c r="AM43" i="27"/>
  <c r="AF153" i="27"/>
  <c r="AF160" i="27"/>
  <c r="AM105" i="27"/>
  <c r="AG138" i="27"/>
  <c r="AE33" i="27"/>
  <c r="AE43" i="27"/>
  <c r="AE159" i="27"/>
  <c r="AE161" i="27"/>
  <c r="AG40" i="27"/>
  <c r="AJ59" i="27"/>
  <c r="AM63" i="27"/>
  <c r="AM72" i="27"/>
  <c r="F72" i="27"/>
  <c r="AD125" i="27"/>
  <c r="AC153" i="27"/>
  <c r="AC160" i="27"/>
  <c r="AC161" i="27"/>
  <c r="AK33" i="27"/>
  <c r="AK43" i="27"/>
  <c r="AF161" i="27"/>
  <c r="L59" i="27"/>
  <c r="AL59" i="27"/>
  <c r="AM90" i="27"/>
  <c r="AM100" i="27"/>
  <c r="F100" i="27"/>
  <c r="F138" i="27"/>
  <c r="AJ138" i="27"/>
  <c r="AJ153" i="27"/>
  <c r="AJ160" i="27"/>
  <c r="AJ161" i="27"/>
  <c r="AG43" i="27"/>
  <c r="AG159" i="27"/>
  <c r="L100" i="27"/>
  <c r="L153" i="27"/>
  <c r="L160" i="27"/>
  <c r="AA100" i="27"/>
  <c r="AA153" i="27"/>
  <c r="AA160" i="27"/>
  <c r="AD113" i="27"/>
  <c r="Z153" i="27"/>
  <c r="Z160" i="27"/>
  <c r="AL160" i="27"/>
  <c r="R153" i="27"/>
  <c r="R160" i="27"/>
  <c r="R161" i="27"/>
  <c r="AK159" i="27"/>
  <c r="AA43" i="27"/>
  <c r="AA159" i="27"/>
  <c r="AD33" i="27"/>
  <c r="AD43" i="27"/>
  <c r="AD159" i="27"/>
  <c r="T43" i="27"/>
  <c r="T159" i="27"/>
  <c r="X40" i="27"/>
  <c r="X43" i="27"/>
  <c r="X159" i="27"/>
  <c r="X161" i="27"/>
  <c r="AM38" i="27"/>
  <c r="AM40" i="27"/>
  <c r="AL40" i="27"/>
  <c r="AL43" i="27"/>
  <c r="T59" i="27"/>
  <c r="T153" i="27"/>
  <c r="T160" i="27"/>
  <c r="AM103" i="27"/>
  <c r="AL113" i="27"/>
  <c r="AM111" i="27"/>
  <c r="AM131" i="27"/>
  <c r="AM138" i="27"/>
  <c r="Y153" i="27"/>
  <c r="Y160" i="27"/>
  <c r="AK160" i="27"/>
  <c r="P153" i="27"/>
  <c r="P160" i="27"/>
  <c r="P161" i="27"/>
  <c r="AM143" i="27"/>
  <c r="AM151" i="27"/>
  <c r="AL151" i="27"/>
  <c r="AG151" i="27"/>
  <c r="AG153" i="27"/>
  <c r="AG160" i="27"/>
  <c r="AD153" i="27"/>
  <c r="AD160" i="27"/>
  <c r="AD161" i="27"/>
  <c r="T161" i="27"/>
  <c r="Y161" i="27"/>
  <c r="AM113" i="27"/>
  <c r="F153" i="27"/>
  <c r="AL161" i="27"/>
  <c r="AL153" i="27"/>
  <c r="Z161" i="27"/>
  <c r="AA161" i="27"/>
  <c r="AM153" i="27"/>
  <c r="AG161" i="27"/>
  <c r="AK161" i="27"/>
  <c r="L161" i="27"/>
  <c r="G50" i="27"/>
  <c r="G58" i="27"/>
  <c r="G91" i="27"/>
  <c r="G81" i="27"/>
  <c r="G17" i="27"/>
  <c r="G16" i="27"/>
  <c r="G141" i="27"/>
  <c r="G57" i="27"/>
  <c r="G66" i="27"/>
  <c r="G86" i="27"/>
  <c r="G130" i="27"/>
  <c r="G112" i="27"/>
  <c r="G142" i="27"/>
  <c r="G148" i="27"/>
  <c r="G82" i="27"/>
  <c r="G131" i="27"/>
  <c r="G133" i="27"/>
  <c r="G75" i="27"/>
  <c r="G95" i="27"/>
  <c r="G84" i="27"/>
  <c r="G49" i="27"/>
  <c r="G20" i="27"/>
  <c r="G71" i="27"/>
  <c r="G65" i="27"/>
  <c r="G121" i="27"/>
  <c r="G79" i="27"/>
  <c r="G119" i="27"/>
  <c r="G67" i="27"/>
  <c r="G69" i="27"/>
  <c r="G68" i="27"/>
  <c r="G94" i="27"/>
  <c r="G62" i="27"/>
  <c r="G29" i="27"/>
  <c r="G107" i="27"/>
  <c r="G30" i="27"/>
  <c r="G70" i="27"/>
  <c r="G124" i="27"/>
  <c r="G108" i="27"/>
  <c r="G128" i="27"/>
  <c r="G104" i="27"/>
  <c r="G54" i="27"/>
  <c r="G92" i="27"/>
  <c r="G26" i="27"/>
  <c r="G106" i="27"/>
  <c r="G98" i="27"/>
  <c r="G77" i="27"/>
  <c r="G83" i="27"/>
  <c r="G143" i="27"/>
  <c r="G63" i="27"/>
  <c r="G28" i="27"/>
  <c r="G90" i="27"/>
  <c r="G78" i="27"/>
  <c r="G21" i="27"/>
  <c r="G27" i="27"/>
  <c r="G19" i="27"/>
  <c r="G135" i="27"/>
  <c r="G129" i="27"/>
  <c r="G80" i="27"/>
  <c r="G109" i="27"/>
  <c r="G18" i="27"/>
  <c r="G137" i="27"/>
  <c r="G144" i="27"/>
  <c r="G110" i="27"/>
  <c r="G85" i="27"/>
  <c r="G120" i="27"/>
  <c r="G116" i="27"/>
  <c r="G118" i="27"/>
  <c r="G96" i="27"/>
  <c r="G123" i="27"/>
  <c r="G111" i="27"/>
  <c r="G122" i="27"/>
  <c r="G134" i="27"/>
  <c r="G150" i="27"/>
  <c r="G149" i="27"/>
  <c r="G117" i="27"/>
  <c r="G93" i="27"/>
  <c r="G103" i="27"/>
  <c r="G52" i="27"/>
  <c r="G147" i="27"/>
  <c r="G38" i="27"/>
  <c r="G40" i="27"/>
  <c r="G105" i="27"/>
  <c r="F160" i="27"/>
  <c r="G56" i="27"/>
  <c r="G53" i="27"/>
  <c r="G76" i="27"/>
  <c r="G97" i="27"/>
  <c r="G51" i="27"/>
  <c r="G64" i="27"/>
  <c r="G146" i="27"/>
  <c r="G99" i="27"/>
  <c r="G25" i="27"/>
  <c r="G31" i="27"/>
  <c r="G136" i="27"/>
  <c r="G145" i="27"/>
  <c r="G55" i="27"/>
  <c r="G132" i="27"/>
  <c r="G138" i="27"/>
  <c r="G151" i="27"/>
  <c r="G72" i="27"/>
  <c r="G22" i="27"/>
  <c r="G33" i="27"/>
  <c r="G43" i="27"/>
  <c r="G113" i="27"/>
  <c r="G59" i="27"/>
  <c r="G100" i="27"/>
  <c r="G87" i="27"/>
  <c r="F161" i="27"/>
  <c r="AM160" i="27"/>
  <c r="AM161" i="27"/>
  <c r="G125" i="27"/>
  <c r="G153" i="27"/>
  <c r="AE33" i="24"/>
  <c r="AE43" i="24" s="1"/>
  <c r="AE159" i="24" s="1"/>
  <c r="AE161" i="24" s="1"/>
  <c r="T40" i="24"/>
  <c r="AD40" i="24"/>
  <c r="L112" i="24"/>
  <c r="AJ112" i="24"/>
  <c r="L125" i="24"/>
  <c r="AJ151" i="24"/>
  <c r="X86" i="24"/>
  <c r="AI153" i="24"/>
  <c r="AI160" i="24" s="1"/>
  <c r="P73" i="24"/>
  <c r="X125" i="24"/>
  <c r="AD151" i="24"/>
  <c r="X151" i="24"/>
  <c r="X153" i="24" s="1"/>
  <c r="X160" i="24" s="1"/>
  <c r="AA151" i="24"/>
  <c r="L151" i="24"/>
  <c r="T86" i="24"/>
  <c r="L40" i="24"/>
  <c r="AJ40" i="24"/>
  <c r="I153" i="24"/>
  <c r="I160" i="24"/>
  <c r="AF153" i="24"/>
  <c r="AF160" i="24" s="1"/>
  <c r="AG151" i="24"/>
  <c r="AA31" i="24"/>
  <c r="AA33" i="24" s="1"/>
  <c r="M33" i="24"/>
  <c r="M43" i="24" s="1"/>
  <c r="M159" i="24" s="1"/>
  <c r="M161" i="24" s="1"/>
  <c r="AB33" i="24"/>
  <c r="AB43" i="24"/>
  <c r="AB159" i="24" s="1"/>
  <c r="X99" i="24"/>
  <c r="T138" i="24"/>
  <c r="Y153" i="24"/>
  <c r="Y160" i="24"/>
  <c r="AJ31" i="24"/>
  <c r="AI33" i="24"/>
  <c r="AI43" i="24"/>
  <c r="AI159" i="24"/>
  <c r="AJ86" i="24"/>
  <c r="AD112" i="24"/>
  <c r="T125" i="24"/>
  <c r="P112" i="24"/>
  <c r="AA86" i="24"/>
  <c r="P86" i="24"/>
  <c r="P125" i="24"/>
  <c r="AB153" i="24"/>
  <c r="AB160" i="24" s="1"/>
  <c r="V153" i="24"/>
  <c r="V160" i="24" s="1"/>
  <c r="AJ73" i="24"/>
  <c r="AG99" i="24"/>
  <c r="AA138" i="24"/>
  <c r="AA153" i="24" s="1"/>
  <c r="AA160" i="24" s="1"/>
  <c r="AA73" i="24"/>
  <c r="U33" i="24"/>
  <c r="U43" i="24" s="1"/>
  <c r="U159" i="24" s="1"/>
  <c r="U161" i="24" s="1"/>
  <c r="AJ60" i="24"/>
  <c r="Q33" i="24"/>
  <c r="Q43" i="24" s="1"/>
  <c r="Q159" i="24" s="1"/>
  <c r="Q161" i="24" s="1"/>
  <c r="P60" i="24"/>
  <c r="AJ22" i="24"/>
  <c r="AJ33" i="24" s="1"/>
  <c r="AJ43" i="24" s="1"/>
  <c r="AJ159" i="24" s="1"/>
  <c r="T60" i="24"/>
  <c r="AA22" i="24"/>
  <c r="L60" i="24"/>
  <c r="R33" i="24"/>
  <c r="R43" i="24"/>
  <c r="R159" i="24"/>
  <c r="R161" i="24" s="1"/>
  <c r="T22" i="24"/>
  <c r="T33" i="24" s="1"/>
  <c r="T43" i="24" s="1"/>
  <c r="T159" i="24" s="1"/>
  <c r="AA43" i="24" l="1"/>
  <c r="AA159" i="24" s="1"/>
  <c r="AA161" i="24" s="1"/>
  <c r="AH161" i="24"/>
  <c r="AK160" i="24"/>
  <c r="X33" i="24"/>
  <c r="X43" i="24" s="1"/>
  <c r="X159" i="24" s="1"/>
  <c r="X161" i="24" s="1"/>
  <c r="P161" i="24"/>
  <c r="L33" i="24"/>
  <c r="L43" i="24" s="1"/>
  <c r="L159" i="24" s="1"/>
  <c r="V161" i="24"/>
  <c r="D35" i="34"/>
  <c r="E35" i="34" s="1"/>
  <c r="AG161" i="24"/>
  <c r="Y161" i="24"/>
  <c r="AK159" i="24"/>
  <c r="AK161" i="24" s="1"/>
  <c r="AL159" i="24"/>
  <c r="Z161" i="24"/>
  <c r="AL160" i="24"/>
  <c r="AJ153" i="24"/>
  <c r="AJ160" i="24" s="1"/>
  <c r="AJ161" i="24" s="1"/>
  <c r="AG153" i="24"/>
  <c r="AG160" i="24" s="1"/>
  <c r="AD153" i="24"/>
  <c r="AD160" i="24" s="1"/>
  <c r="AD161" i="24" s="1"/>
  <c r="L153" i="24"/>
  <c r="L160" i="24" s="1"/>
  <c r="P153" i="24"/>
  <c r="P160" i="24" s="1"/>
  <c r="T153" i="24"/>
  <c r="T160" i="24" s="1"/>
  <c r="T161" i="24" s="1"/>
  <c r="AI161" i="24"/>
  <c r="AB161" i="24"/>
  <c r="AF161" i="24"/>
  <c r="F22" i="24"/>
  <c r="F33" i="24" s="1"/>
  <c r="F43" i="24" s="1"/>
  <c r="F159" i="24" s="1"/>
  <c r="AM73" i="24"/>
  <c r="AM112" i="24"/>
  <c r="F125" i="24"/>
  <c r="F138" i="24"/>
  <c r="AM22" i="24"/>
  <c r="AM33" i="24" s="1"/>
  <c r="F112" i="24"/>
  <c r="F60" i="24"/>
  <c r="F153" i="24" s="1"/>
  <c r="AM138" i="24"/>
  <c r="F99" i="24"/>
  <c r="F73" i="24"/>
  <c r="F86" i="24"/>
  <c r="AM86" i="24"/>
  <c r="AM151" i="24"/>
  <c r="AM60" i="24"/>
  <c r="AM99" i="24"/>
  <c r="F151" i="24"/>
  <c r="AM43" i="24"/>
  <c r="D29" i="34"/>
  <c r="G67" i="24" l="1"/>
  <c r="G50" i="24"/>
  <c r="G58" i="24"/>
  <c r="G15" i="24"/>
  <c r="G83" i="24"/>
  <c r="G93" i="24"/>
  <c r="G103" i="24"/>
  <c r="G111" i="24"/>
  <c r="G134" i="24"/>
  <c r="G118" i="24"/>
  <c r="G141" i="24"/>
  <c r="G149" i="24"/>
  <c r="G68" i="24"/>
  <c r="G51" i="24"/>
  <c r="G59" i="24"/>
  <c r="G26" i="24"/>
  <c r="G76" i="24"/>
  <c r="G84" i="24"/>
  <c r="G94" i="24"/>
  <c r="G104" i="24"/>
  <c r="G135" i="24"/>
  <c r="G119" i="24"/>
  <c r="G142" i="24"/>
  <c r="G150" i="24"/>
  <c r="F160" i="24"/>
  <c r="G49" i="24"/>
  <c r="G69" i="24"/>
  <c r="G52" i="24"/>
  <c r="G16" i="24"/>
  <c r="G27" i="24"/>
  <c r="G77" i="24"/>
  <c r="G85" i="24"/>
  <c r="G95" i="24"/>
  <c r="G105" i="24"/>
  <c r="G128" i="24"/>
  <c r="G136" i="24"/>
  <c r="G120" i="24"/>
  <c r="G143" i="24"/>
  <c r="G70" i="24"/>
  <c r="G53" i="24"/>
  <c r="G17" i="24"/>
  <c r="G28" i="24"/>
  <c r="G38" i="24"/>
  <c r="G40" i="24" s="1"/>
  <c r="G78" i="24"/>
  <c r="G96" i="24"/>
  <c r="G106" i="24"/>
  <c r="G129" i="24"/>
  <c r="G137" i="24"/>
  <c r="G121" i="24"/>
  <c r="G144" i="24"/>
  <c r="D22" i="34"/>
  <c r="G63" i="24"/>
  <c r="G71" i="24"/>
  <c r="G54" i="24"/>
  <c r="G18" i="24"/>
  <c r="G29" i="24"/>
  <c r="G79" i="24"/>
  <c r="G89" i="24"/>
  <c r="G97" i="24"/>
  <c r="G107" i="24"/>
  <c r="G130" i="24"/>
  <c r="G122" i="24"/>
  <c r="G145" i="24"/>
  <c r="G64" i="24"/>
  <c r="G72" i="24"/>
  <c r="G55" i="24"/>
  <c r="G19" i="24"/>
  <c r="G30" i="24"/>
  <c r="G80" i="24"/>
  <c r="G90" i="24"/>
  <c r="G98" i="24"/>
  <c r="G108" i="24"/>
  <c r="G131" i="24"/>
  <c r="G115" i="24"/>
  <c r="G125" i="24" s="1"/>
  <c r="G123" i="24"/>
  <c r="G146" i="24"/>
  <c r="G82" i="24"/>
  <c r="G102" i="24"/>
  <c r="G133" i="24"/>
  <c r="G65" i="24"/>
  <c r="G56" i="24"/>
  <c r="G20" i="24"/>
  <c r="G25" i="24"/>
  <c r="G81" i="24"/>
  <c r="G91" i="24"/>
  <c r="G109" i="24"/>
  <c r="G132" i="24"/>
  <c r="G116" i="24"/>
  <c r="G124" i="24"/>
  <c r="G147" i="24"/>
  <c r="G66" i="24"/>
  <c r="G57" i="24"/>
  <c r="G21" i="24"/>
  <c r="G92" i="24"/>
  <c r="G110" i="24"/>
  <c r="G117" i="24"/>
  <c r="G148" i="24"/>
  <c r="AL161" i="24"/>
  <c r="AM153" i="24"/>
  <c r="L161" i="24"/>
  <c r="E29" i="34"/>
  <c r="AM159" i="24"/>
  <c r="D32" i="34"/>
  <c r="E32" i="34" s="1"/>
  <c r="F161" i="24" l="1"/>
  <c r="AM160" i="24"/>
  <c r="AM161" i="24" s="1"/>
  <c r="G112" i="24"/>
  <c r="G73" i="24"/>
  <c r="G22" i="24"/>
  <c r="G31" i="24"/>
  <c r="G33" i="24" s="1"/>
  <c r="G43" i="24" s="1"/>
  <c r="E30" i="34"/>
  <c r="E27" i="34"/>
  <c r="E23" i="34"/>
  <c r="E28" i="34"/>
  <c r="G138" i="24"/>
  <c r="G151" i="24"/>
  <c r="G99" i="24"/>
  <c r="G60" i="24"/>
  <c r="G86" i="24"/>
  <c r="D42" i="34"/>
  <c r="G153" i="24" l="1"/>
</calcChain>
</file>

<file path=xl/sharedStrings.xml><?xml version="1.0" encoding="utf-8"?>
<sst xmlns="http://schemas.openxmlformats.org/spreadsheetml/2006/main" count="1470" uniqueCount="408">
  <si>
    <t>Unit Description e.g. days</t>
  </si>
  <si>
    <t>Number</t>
  </si>
  <si>
    <t>Overheads (rent, light, heating etc.)</t>
  </si>
  <si>
    <t>Unit Income £</t>
  </si>
  <si>
    <t>% of project costs</t>
  </si>
  <si>
    <t>Status Confirmed / Un-confirmed</t>
  </si>
  <si>
    <t>£</t>
  </si>
  <si>
    <t>Total Project Income</t>
  </si>
  <si>
    <t>Total Project Cost (expenditure minus income)</t>
  </si>
  <si>
    <t>Narrative on Overheads &amp; Project Management Costs</t>
  </si>
  <si>
    <t>Notes to the Budget</t>
  </si>
  <si>
    <t>Organisation Name:</t>
  </si>
  <si>
    <t>Anticipated Start Date:</t>
  </si>
  <si>
    <t>Project Title:</t>
  </si>
  <si>
    <t>Anticipated End Date:</t>
  </si>
  <si>
    <t>Total (A)</t>
  </si>
  <si>
    <t>Total (B)</t>
  </si>
  <si>
    <t>Total (£)</t>
  </si>
  <si>
    <t>Partnership Funding Subtotal (Cash &amp; In-kind) (A+B)</t>
  </si>
  <si>
    <t xml:space="preserve">Total </t>
  </si>
  <si>
    <t>Unit Description          e.g. days</t>
  </si>
  <si>
    <r>
      <t xml:space="preserve">Other </t>
    </r>
    <r>
      <rPr>
        <b/>
        <i/>
        <sz val="9"/>
        <rFont val="Arial"/>
        <family val="2"/>
      </rPr>
      <t>(please provide breakdown)</t>
    </r>
  </si>
  <si>
    <t>Project Summary</t>
  </si>
  <si>
    <r>
      <t xml:space="preserve">Partnership Funding CASH - </t>
    </r>
    <r>
      <rPr>
        <b/>
        <i/>
        <sz val="9"/>
        <rFont val="Arial"/>
        <family val="2"/>
      </rPr>
      <t>(Source)</t>
    </r>
  </si>
  <si>
    <r>
      <t xml:space="preserve">Partnership Funding 'IN-KIND' SUPPORT - </t>
    </r>
    <r>
      <rPr>
        <b/>
        <i/>
        <sz val="10"/>
        <rFont val="Arial"/>
        <family val="2"/>
      </rPr>
      <t>(Source)</t>
    </r>
  </si>
  <si>
    <r>
      <t>Status</t>
    </r>
    <r>
      <rPr>
        <b/>
        <i/>
        <sz val="9"/>
        <rFont val="Arial"/>
        <family val="2"/>
      </rPr>
      <t xml:space="preserve"> (Confirmed / Un-confirmed)</t>
    </r>
  </si>
  <si>
    <r>
      <t xml:space="preserve">Project Management </t>
    </r>
    <r>
      <rPr>
        <b/>
        <i/>
        <sz val="8"/>
        <rFont val="Arial"/>
        <family val="2"/>
      </rPr>
      <t>(e.g. managers, administrators)</t>
    </r>
  </si>
  <si>
    <t>Unit Description          e.g. per month</t>
  </si>
  <si>
    <t>Variance</t>
  </si>
  <si>
    <t>Notes</t>
  </si>
  <si>
    <t>TOTAL PROJECT EXPENDITURE - ( C )</t>
  </si>
  <si>
    <t>Total Project Expenditure</t>
  </si>
  <si>
    <t>Signature:</t>
  </si>
  <si>
    <t>Payment will be made according to the Contract Payment Schedule.</t>
  </si>
  <si>
    <t>Claim examined.  I certify there is proper authority for the activity funded and no item in this claim has previously been passed for payment:</t>
  </si>
  <si>
    <t xml:space="preserve">I certify that the activity has been carried out satisfactorily, the outcomes have been achieved and are satisfactory, the amounts claimed have been </t>
  </si>
  <si>
    <t>checked and are correct and the terms and conditions of the Agreement expressed or implied have been met:</t>
  </si>
  <si>
    <t>Period for which funds are requested:</t>
  </si>
  <si>
    <t>Project Ref No:</t>
  </si>
  <si>
    <t>Evaluation for projects &gt;£50,000 your final project accounts must be independantly audited. Remember to budget for this.</t>
  </si>
  <si>
    <t xml:space="preserve"> </t>
  </si>
  <si>
    <t>Unit Cost £</t>
  </si>
  <si>
    <t>Duration in days/months:</t>
  </si>
  <si>
    <t xml:space="preserve">Unit Description        </t>
  </si>
  <si>
    <t>Total Actual 1st Period(£)</t>
  </si>
  <si>
    <t>Total Actual 2nd Period(£)</t>
  </si>
  <si>
    <t>Total Actual 3rd Period(£)</t>
  </si>
  <si>
    <t>Total Actual 4th Period(£)</t>
  </si>
  <si>
    <t>Total Actual 5th Period(£)</t>
  </si>
  <si>
    <t>Total Actual 6th Period(£)</t>
  </si>
  <si>
    <t>Total Actual 7th Period(£)</t>
  </si>
  <si>
    <t>Total Actual 8th Period(£)</t>
  </si>
  <si>
    <t>Total Actual</t>
  </si>
  <si>
    <t>Variance (£)</t>
  </si>
  <si>
    <t>PARTNERSHIP FUNDING BUDGET</t>
  </si>
  <si>
    <t>PROJECT EXPENDITURE BUDGET</t>
  </si>
  <si>
    <t>Final 10% Retention</t>
  </si>
  <si>
    <t>Total Budget 1st Period(£)</t>
  </si>
  <si>
    <t>Total Budget 2nd Period(£)</t>
  </si>
  <si>
    <t>Total Budget 3rd Period(£)</t>
  </si>
  <si>
    <t>Total Budget 4th Period(£)</t>
  </si>
  <si>
    <t>Total Budget 5th Period(£)</t>
  </si>
  <si>
    <t>Total Budget 6th Period(£)</t>
  </si>
  <si>
    <t>Total Budget 7th Period(£)</t>
  </si>
  <si>
    <t>Total Budget 8th Period(£)</t>
  </si>
  <si>
    <t>Period 1</t>
  </si>
  <si>
    <t xml:space="preserve">Period 2 </t>
  </si>
  <si>
    <t>Period 3</t>
  </si>
  <si>
    <t>Period 4</t>
  </si>
  <si>
    <t>Period 5</t>
  </si>
  <si>
    <t>Period 6</t>
  </si>
  <si>
    <t>Period 7</t>
  </si>
  <si>
    <t>Period 8</t>
  </si>
  <si>
    <t>Project Details</t>
  </si>
  <si>
    <t>The name of your organisation:</t>
  </si>
  <si>
    <t>Project title:</t>
  </si>
  <si>
    <t>ON TARGET</t>
  </si>
  <si>
    <t>Project start date:</t>
  </si>
  <si>
    <t>Project end date:</t>
  </si>
  <si>
    <t>MINOR ISSUES</t>
  </si>
  <si>
    <t>Course start date:</t>
  </si>
  <si>
    <t>Course end date:</t>
  </si>
  <si>
    <t>SERIOUS ISSUES</t>
  </si>
  <si>
    <t>Closing date for applications:</t>
  </si>
  <si>
    <t>NO CHANGE</t>
  </si>
  <si>
    <t>Activity</t>
  </si>
  <si>
    <t>How will this be measured?</t>
  </si>
  <si>
    <t>Marketing</t>
  </si>
  <si>
    <t>Recruitment</t>
  </si>
  <si>
    <t>Training</t>
  </si>
  <si>
    <t>Course</t>
  </si>
  <si>
    <t>First Name</t>
  </si>
  <si>
    <t>Last Name</t>
  </si>
  <si>
    <t>Address 1</t>
  </si>
  <si>
    <t>Address 2</t>
  </si>
  <si>
    <t>Town/City</t>
  </si>
  <si>
    <t>County</t>
  </si>
  <si>
    <t>Postcode</t>
  </si>
  <si>
    <t>Phone Number</t>
  </si>
  <si>
    <t>E-Mail Address</t>
  </si>
  <si>
    <t>Sexual Orientation</t>
  </si>
  <si>
    <t>Claim Form</t>
  </si>
  <si>
    <t>Yes</t>
  </si>
  <si>
    <t>Wales</t>
  </si>
  <si>
    <t>No</t>
  </si>
  <si>
    <t>Scotland</t>
  </si>
  <si>
    <t>Northern Ireland</t>
  </si>
  <si>
    <t>Unemployed</t>
  </si>
  <si>
    <t>Student</t>
  </si>
  <si>
    <t>Other</t>
  </si>
  <si>
    <t>Prefer not to say</t>
  </si>
  <si>
    <t>Position:</t>
  </si>
  <si>
    <t>To be paid from:</t>
  </si>
  <si>
    <t>Lottery</t>
  </si>
  <si>
    <t>SIF</t>
  </si>
  <si>
    <t>R2100</t>
  </si>
  <si>
    <t>R2000</t>
  </si>
  <si>
    <r>
      <t>(Surplus)</t>
    </r>
    <r>
      <rPr>
        <b/>
        <sz val="10"/>
        <rFont val="Arial"/>
        <family val="2"/>
      </rPr>
      <t>/Deficit At End Of Previous Period</t>
    </r>
  </si>
  <si>
    <t>Progress, including any unexpected results or budget variance updated with each claim</t>
  </si>
  <si>
    <t>Period 2</t>
  </si>
  <si>
    <t>What will success look like?</t>
  </si>
  <si>
    <t>PARTICIPANT NUMBERS</t>
  </si>
  <si>
    <t>PROJECT MANAGEMENT</t>
  </si>
  <si>
    <t>MARKETING / RECRUITMENT</t>
  </si>
  <si>
    <t>TRAINING</t>
  </si>
  <si>
    <t>EVALUATION</t>
  </si>
  <si>
    <t>Course / Session Dates</t>
  </si>
  <si>
    <t>Colour code progress:</t>
  </si>
  <si>
    <t>Tab 1.</t>
  </si>
  <si>
    <t>Budget Vs Actual</t>
  </si>
  <si>
    <t>Project Report</t>
  </si>
  <si>
    <t xml:space="preserve">Tab 3. </t>
  </si>
  <si>
    <t xml:space="preserve">Tab 5. </t>
  </si>
  <si>
    <t>Final reports</t>
  </si>
  <si>
    <t>Final narrative report for all awards</t>
  </si>
  <si>
    <t>Independent Audit (for grants of £50k and over)</t>
  </si>
  <si>
    <t>VAT</t>
  </si>
  <si>
    <t xml:space="preserve">Need any help? </t>
  </si>
  <si>
    <t xml:space="preserve">Bank Name: </t>
  </si>
  <si>
    <t xml:space="preserve">Account Name: </t>
  </si>
  <si>
    <t xml:space="preserve">Sort Code: </t>
  </si>
  <si>
    <t xml:space="preserve">Account Number: </t>
  </si>
  <si>
    <t>BUDGET VS ACTUAL</t>
  </si>
  <si>
    <t>Risk Analysis</t>
  </si>
  <si>
    <t>Risk</t>
  </si>
  <si>
    <t>Description of Impact</t>
  </si>
  <si>
    <t>How to Mitigate risk</t>
  </si>
  <si>
    <t>Course of action if risk becomes reality (i.e. what is flexible, what are our limits)</t>
  </si>
  <si>
    <t>High/Medium/low</t>
  </si>
  <si>
    <t>Participants</t>
  </si>
  <si>
    <t xml:space="preserve">Assess the response from the high level talent.
Lower the participant’s level- more intermediate than high level/ supervisor types.
Targeted marketing
Look at all key personnel involved availability in running at a later date.
</t>
  </si>
  <si>
    <t>Give as much support/ advice and help as possible and be more involved in having a presence during the course.</t>
  </si>
  <si>
    <t>Is August an appropriate time for key industry talent to take training?
High level Participants availability
Tutors availabilty</t>
  </si>
  <si>
    <t>Experienced training providers taking on and delivering the first course/pilot.</t>
  </si>
  <si>
    <t xml:space="preserve">Reassess participant targets
Could lower target to 6 participants or participant grade
</t>
  </si>
  <si>
    <t>Low.  
The company are experienced Training providers with a good track record of delivering training in this sector.</t>
  </si>
  <si>
    <t xml:space="preserve">Marketing/Recruitment </t>
  </si>
  <si>
    <t xml:space="preserve">Equipment </t>
  </si>
  <si>
    <t>Participants' Fees (20 participants x £300)</t>
  </si>
  <si>
    <t>Days</t>
  </si>
  <si>
    <t>Course manual for 20 participants</t>
  </si>
  <si>
    <t xml:space="preserve">Days </t>
  </si>
  <si>
    <t>Technical assistant for 6 days training</t>
  </si>
  <si>
    <t xml:space="preserve">Travel to Edinburgh (return) </t>
  </si>
  <si>
    <t>Director + Coordinator</t>
  </si>
  <si>
    <t>Travel costs for participants with access needs</t>
  </si>
  <si>
    <t>Project Evaluation by Project Manager</t>
  </si>
  <si>
    <t>Trainers R Us</t>
  </si>
  <si>
    <t>Camera Course</t>
  </si>
  <si>
    <t>Apr-June</t>
  </si>
  <si>
    <t>July - Sept</t>
  </si>
  <si>
    <t>Oct-Dec</t>
  </si>
  <si>
    <t>Jan - Mar</t>
  </si>
  <si>
    <t>Surplus/deficit per Quarter</t>
  </si>
  <si>
    <t>Total Budget</t>
  </si>
  <si>
    <t>Access Support (Childcare cost, Disability Support, Hardship)</t>
  </si>
  <si>
    <t>Tab 2</t>
  </si>
  <si>
    <t>Tab 4.</t>
  </si>
  <si>
    <t>Agreed Grant</t>
  </si>
  <si>
    <t>Expected Date for completion</t>
  </si>
  <si>
    <t>This is an example please complete the table below this one</t>
  </si>
  <si>
    <t>On this tab you should identify the risks, constraints and dependencies in delivering the project and outline how these will be managed.</t>
  </si>
  <si>
    <t>You are expected to do a separate final narrative report for which there are detailed guidance. This should tell us about what went well with the course and how it could be improved.  This report should draw on feedback from participants, trainers and industry partners, collected during the project, about their views on the organisation and delivery of the training. Please contact the Fund Team to request the Final Report Guidance Notes if you do not have them already.</t>
  </si>
  <si>
    <t>Total Amount Due:</t>
  </si>
  <si>
    <t>Payments will be deposited in the following account:</t>
  </si>
  <si>
    <t>Invoice ref</t>
  </si>
  <si>
    <t>Learning Outcomes (Stated in your application)</t>
  </si>
  <si>
    <t>Tab 6.</t>
  </si>
  <si>
    <t>Diversity Data</t>
  </si>
  <si>
    <r>
      <t>This section will need to be complete when</t>
    </r>
    <r>
      <rPr>
        <b/>
        <sz val="11"/>
        <rFont val="Arial"/>
        <family val="2"/>
      </rPr>
      <t xml:space="preserve"> claiming the final instalment of your grant. </t>
    </r>
    <r>
      <rPr>
        <sz val="11"/>
        <rFont val="Arial"/>
        <family val="2"/>
      </rPr>
      <t xml:space="preserve">Please ensure you have procedures established to collect this data from participants.
</t>
    </r>
  </si>
  <si>
    <r>
      <t xml:space="preserve">This section will need to be complete when </t>
    </r>
    <r>
      <rPr>
        <b/>
        <sz val="11"/>
        <rFont val="Arial"/>
        <family val="2"/>
      </rPr>
      <t>claiming the final instalment of your grant</t>
    </r>
    <r>
      <rPr>
        <sz val="11"/>
        <rFont val="Arial"/>
        <family val="2"/>
      </rPr>
      <t>.  Please ensure you have procedures established to collect this data from participants.</t>
    </r>
  </si>
  <si>
    <t>There are 6 sections to complete:</t>
  </si>
  <si>
    <t>Participant Info</t>
  </si>
  <si>
    <r>
      <t xml:space="preserve">On this tab you should </t>
    </r>
    <r>
      <rPr>
        <b/>
        <sz val="11"/>
        <rFont val="Arial"/>
        <family val="2"/>
      </rPr>
      <t>identify the risks, constraints and dependencies</t>
    </r>
    <r>
      <rPr>
        <sz val="11"/>
        <rFont val="Arial"/>
        <family val="2"/>
      </rPr>
      <t xml:space="preserve"> in delivering the project and outline how these will be managed.
Please describe how these risks will be monitored and reported. </t>
    </r>
  </si>
  <si>
    <t>Reason for any Major difference in INCOME PER PERIOD</t>
  </si>
  <si>
    <t>The course is aimed at tutoring 8 participants- with specific area of expertise in the camera department.
With high-fee commitment's to industry expert tutors of £20K the right calibre of participants should be recruited. 
The number of participants, their availability, calibre of participants and applicants are relying on word of mouth and marketing to the industry.</t>
  </si>
  <si>
    <t xml:space="preserve">Medium. 
</t>
  </si>
  <si>
    <r>
      <rPr>
        <b/>
        <sz val="11"/>
        <rFont val="Arial"/>
        <family val="2"/>
      </rPr>
      <t>Participants</t>
    </r>
    <r>
      <rPr>
        <sz val="11"/>
        <rFont val="Arial"/>
        <family val="2"/>
      </rPr>
      <t xml:space="preserve">
Ability to recruit the target number that have the required level of skills/experience.</t>
    </r>
  </si>
  <si>
    <t xml:space="preserve">The course is split in to 2 parts- first two weeks are craft and technical based; the second part is aimed at on-set working practices with seminars and masterclasses. </t>
  </si>
  <si>
    <t xml:space="preserve">Securing the key industry professionals to feed in to structure
Attract the intermediate level talent
Finding the right tutors to complement the overall aims of the project. </t>
  </si>
  <si>
    <t>Could make the first part of the course one week followed by one week of the masterclass 
Tutors to review curriculum once participants are recruited to ensure suitabiilty</t>
  </si>
  <si>
    <r>
      <rPr>
        <b/>
        <sz val="11"/>
        <rFont val="Arial"/>
        <family val="2"/>
      </rPr>
      <t xml:space="preserve">Course Content </t>
    </r>
    <r>
      <rPr>
        <sz val="11"/>
        <rFont val="Arial"/>
        <family val="2"/>
      </rPr>
      <t xml:space="preserve">
Is the course curriculum the right level for participants?</t>
    </r>
  </si>
  <si>
    <r>
      <rPr>
        <b/>
        <sz val="11"/>
        <rFont val="Arial"/>
        <family val="2"/>
      </rPr>
      <t>Training providers</t>
    </r>
    <r>
      <rPr>
        <sz val="11"/>
        <rFont val="Arial"/>
        <family val="2"/>
      </rPr>
      <t xml:space="preserve">
Do the tutors have the required skills/experience?</t>
    </r>
  </si>
  <si>
    <t xml:space="preserve">Ensure recruitment process is robust
Utilise network of contacts for suitable recommendations
Use companies that have been used before
</t>
  </si>
  <si>
    <r>
      <t xml:space="preserve">Dates
</t>
    </r>
    <r>
      <rPr>
        <sz val="11"/>
        <rFont val="Arial"/>
        <family val="2"/>
      </rPr>
      <t>The chosen dates result in low applicant numbers</t>
    </r>
  </si>
  <si>
    <t>Ensure detailed research is conducted and key industry figures are consulted.
Ask key industry personnel about timings against the greenlight/ pre-production start dates
Consider time of date and length of course</t>
  </si>
  <si>
    <t xml:space="preserve">Medium/High
</t>
  </si>
  <si>
    <t xml:space="preserve">Our limit is to run the course in current financial year
Summer productions could have a  knock on effect for both participants and tutors.
Could lower the participant criteria to ensure numbers. </t>
  </si>
  <si>
    <t>Participant data</t>
  </si>
  <si>
    <t>Art work design</t>
  </si>
  <si>
    <t>ads/marketing materials</t>
  </si>
  <si>
    <t>Project and Budget Report</t>
  </si>
  <si>
    <t>This is expensive, what exactly is being paid for? Tie in my comments above listed in income</t>
  </si>
  <si>
    <t>These costs are quite high, are they a good example for this example project?</t>
  </si>
  <si>
    <t xml:space="preserve">Subsistence for participants </t>
  </si>
  <si>
    <t xml:space="preserve">manuals </t>
  </si>
  <si>
    <t xml:space="preserve">update </t>
  </si>
  <si>
    <t xml:space="preserve"> Days</t>
  </si>
  <si>
    <t>Camera equipment loan by Camera Inc. (20 cameras)</t>
  </si>
  <si>
    <t>6 days @ £1000 per day</t>
  </si>
  <si>
    <t>lunch for 6 days for 21ppl</t>
  </si>
  <si>
    <r>
      <t>Camera equipment loan by Camera Inc. (20 cameras)</t>
    </r>
    <r>
      <rPr>
        <b/>
        <sz val="10"/>
        <color indexed="10"/>
        <rFont val="Arial"/>
        <family val="2"/>
      </rPr>
      <t xml:space="preserve"> (in kind)</t>
    </r>
  </si>
  <si>
    <t>Room Hire (Conference Centre Edinburgh)</t>
  </si>
  <si>
    <t>Website updating by our web developers (Web Inc.)</t>
  </si>
  <si>
    <t>one off fee</t>
  </si>
  <si>
    <t>Course tutor's travel costs to Edinburgh from Glasgow for 6 days training</t>
  </si>
  <si>
    <r>
      <t>Room Hire (Conference Centre Edinburgh)</t>
    </r>
    <r>
      <rPr>
        <b/>
        <sz val="10"/>
        <rFont val="Arial"/>
        <family val="2"/>
      </rPr>
      <t xml:space="preserve"> </t>
    </r>
    <r>
      <rPr>
        <b/>
        <sz val="10"/>
        <color indexed="10"/>
        <rFont val="Arial"/>
        <family val="2"/>
      </rPr>
      <t>(In Kind)</t>
    </r>
  </si>
  <si>
    <t>Trainer fee - Adam Smith</t>
  </si>
  <si>
    <t>Project Manager 2 days per week for 4 mths</t>
  </si>
  <si>
    <t>Project Coordinator 1 day per month for 4 mths</t>
  </si>
  <si>
    <t xml:space="preserve">10% of office rent </t>
  </si>
  <si>
    <t xml:space="preserve">lighting </t>
  </si>
  <si>
    <t>heating</t>
  </si>
  <si>
    <t>for 6 months at £200 per month</t>
  </si>
  <si>
    <r>
      <t xml:space="preserve">website </t>
    </r>
    <r>
      <rPr>
        <b/>
        <sz val="10"/>
        <color indexed="10"/>
        <rFont val="Arial"/>
        <family val="2"/>
      </rPr>
      <t>(in kind)</t>
    </r>
  </si>
  <si>
    <t>6 months</t>
  </si>
  <si>
    <r>
      <t xml:space="preserve">This document is used as part of your application for funding, and if successful, also for reporting.
</t>
    </r>
    <r>
      <rPr>
        <b/>
        <sz val="11"/>
        <rFont val="Arial"/>
        <family val="2"/>
      </rPr>
      <t>APPLICATION:</t>
    </r>
    <r>
      <rPr>
        <sz val="11"/>
        <rFont val="Arial"/>
        <family val="2"/>
      </rPr>
      <t xml:space="preserve"> Please complete tabs 1, 2 and 3.
</t>
    </r>
    <r>
      <rPr>
        <b/>
        <sz val="11"/>
        <rFont val="Arial"/>
        <family val="2"/>
      </rPr>
      <t>REPORTING:</t>
    </r>
    <r>
      <rPr>
        <sz val="11"/>
        <rFont val="Arial"/>
        <family val="2"/>
      </rPr>
      <t xml:space="preserve"> Please update tabs 1 and 3. For your final claim complete tab 5 &amp; 6.</t>
    </r>
  </si>
  <si>
    <t xml:space="preserve">This is an example budget and cashflow. 
It shows the level of detail that is required for the breakdown of a project budget. 
</t>
  </si>
  <si>
    <t>England</t>
  </si>
  <si>
    <t>None</t>
  </si>
  <si>
    <t>If you have any questions or run into any problems using the Project and Budget report 
please contact the Fund Team 020 7713 9800</t>
  </si>
  <si>
    <t>Projected total expenditure</t>
  </si>
  <si>
    <t>%</t>
  </si>
  <si>
    <t>SUMMARY</t>
  </si>
  <si>
    <t>Remaining Grant to Claim during project less 10% retention</t>
  </si>
  <si>
    <t>ACTUALS</t>
  </si>
  <si>
    <t>Maximum grant available (based on percentage)</t>
  </si>
  <si>
    <t>The purpose of this form is to collect data to help measure how effective the Film Skills Fund is in attracting a diverse range of applicants to our funding programmes.  
The form also acts as a medium to communicate the BFI's cmmitment to diversity and inclusion - we are committed to promoting equality and diversity in all we do.  We want to eliminate barriers that prevent people accessing our services.  
The data in this form is confidential and anonymous.  The personal details being given will be kept separate to the information provided in your application for funding.  The information will be used for statistical purposes and to ensure that policies are being applied fairly.  
Please note that the categories used in this form have been carefully considered.  We have included 'Prefer not to say' as an option for each category.
For more detailed  advice on using this form please refer to the Application and Reporting guidance documents</t>
  </si>
  <si>
    <t>White Gypsy or Irish Traveller</t>
  </si>
  <si>
    <t>35-39</t>
  </si>
  <si>
    <t>40-44</t>
  </si>
  <si>
    <t>45-49</t>
  </si>
  <si>
    <t>50-54</t>
  </si>
  <si>
    <t>55-59</t>
  </si>
  <si>
    <t xml:space="preserve">CS Funds Claimed To Date </t>
  </si>
  <si>
    <t xml:space="preserve">Date: </t>
  </si>
  <si>
    <t>Signed by Grantee:</t>
  </si>
  <si>
    <t>Total Actual Spend To Date</t>
  </si>
  <si>
    <t xml:space="preserve">Total Actual Income Partnership Funding CASH </t>
  </si>
  <si>
    <t>Total Actual Income Partnership Funding IN-KIND</t>
  </si>
  <si>
    <t xml:space="preserve">Position: </t>
  </si>
  <si>
    <t>Date:</t>
  </si>
  <si>
    <t>Role at start of course</t>
  </si>
  <si>
    <t>Role - 6 months after the course</t>
  </si>
  <si>
    <t>Role 12 months after the course</t>
  </si>
  <si>
    <t>Role 18 months after the course</t>
  </si>
  <si>
    <t>Role 24 months after the course</t>
  </si>
  <si>
    <r>
      <t xml:space="preserve">Once you have completed the update for each period in tab 1 the Claim form will work out how much you are owed based on formulae. When making a claim we require you to print this page off and sign it, before scanning the signed copy and returning it to us. This confirms that you are happy with the amount to be claimed. </t>
    </r>
    <r>
      <rPr>
        <b/>
        <sz val="11"/>
        <rFont val="Arial"/>
        <family val="2"/>
      </rPr>
      <t>Please do not alter any of the formulae on this form.</t>
    </r>
  </si>
  <si>
    <t>16-24</t>
  </si>
  <si>
    <t>25-29</t>
  </si>
  <si>
    <t>Non-binary</t>
  </si>
  <si>
    <t>30-34</t>
  </si>
  <si>
    <t>65+</t>
  </si>
  <si>
    <t>White British</t>
  </si>
  <si>
    <t xml:space="preserve">Please enter </t>
  </si>
  <si>
    <t>2018-XXXX</t>
  </si>
  <si>
    <t>If you are VAT-registered, please note that this funding is out of scope and therefore no VAT can be claimed against any costs which you might incur on this programme. You may wish to seek additional guidance from HMRC.</t>
  </si>
  <si>
    <t>Please insert your project budget including projected cashflow for each period. This will allow you to plan when you require your grant instalments from ScreenSkills. When reporting you will record your actual spending next to your forecasted spending on each line of your approved budget and submit the corresponding proof of expenditure. The number of periods to complete the cashflow for depends on the length of your project, please consult the guidance document.</t>
  </si>
  <si>
    <t xml:space="preserve">In this section, you will report on the progress of your project.  You will be expected to update ScreenSkills on your project each period, as well as any variance in participant numbers and finances.
</t>
  </si>
  <si>
    <t>If the total value of your ScreenSkills grant is £50,000 or greater than £50,000 your project will need to be audited upon completion. It will need to be audited by an external auditor. Please contact the Fund Team for Audit requirements.</t>
  </si>
  <si>
    <t>ScreenSkills Funding</t>
  </si>
  <si>
    <t>ScreenSkills Funding total  ( C )</t>
  </si>
  <si>
    <t>Total ScreenSkills Funding (C)</t>
  </si>
  <si>
    <t>Project Income TOTAL (Partnership Funding Total + ScreenSkills Total) (A+B+C)</t>
  </si>
  <si>
    <t>ScreenSkills USE ONLY</t>
  </si>
  <si>
    <t xml:space="preserve">ScreenSkills Internal Authorisation: </t>
  </si>
  <si>
    <t>For ScreenSkills use only</t>
  </si>
  <si>
    <t>Age</t>
  </si>
  <si>
    <t>Disability</t>
  </si>
  <si>
    <t>Ethnicity</t>
  </si>
  <si>
    <t xml:space="preserve">Gender Identity </t>
  </si>
  <si>
    <t>Religion</t>
  </si>
  <si>
    <t>Socio-economic background</t>
  </si>
  <si>
    <t>Geographical location</t>
  </si>
  <si>
    <t>Nation and region representation</t>
  </si>
  <si>
    <t>Caring responsibilities</t>
  </si>
  <si>
    <t xml:space="preserve">Returnships </t>
  </si>
  <si>
    <t>Marital status</t>
  </si>
  <si>
    <t>Employment status</t>
  </si>
  <si>
    <t>What is your date of birth?</t>
  </si>
  <si>
    <t>The Equality Act 2010 defines disability as ‘a physical or mental impairment which has a substantial &amp; long term effect on a person’s ability to carry out normal day to day activities’. Do you consider yourself to have a disability, impairment, learning difference or long-term condition?</t>
  </si>
  <si>
    <t>If yes, what best describes your disability, impairment, learning difference or long-term condition?</t>
  </si>
  <si>
    <t>What best describes your ethnic group?</t>
  </si>
  <si>
    <t>What best describes your gender?</t>
  </si>
  <si>
    <t>Do you identify as trans?</t>
  </si>
  <si>
    <t>What best describes your sexual orientation?</t>
  </si>
  <si>
    <t>What best describes your religion or belief?</t>
  </si>
  <si>
    <t>What type of school did you mainly attend between the ages of 11 and 16?</t>
  </si>
  <si>
    <t>Please think about the parent or other care-giver who was the highest income earner in your house when you were around 14 years old. What kind of work did they do? If this question does not apply to you (because for example, you were in care at this time), you can indicate this below.</t>
  </si>
  <si>
    <t>Where do you currently live?</t>
  </si>
  <si>
    <t>What is your current UK postcode?</t>
  </si>
  <si>
    <t xml:space="preserve"> In which area of the UK did you predominantly grow up?</t>
  </si>
  <si>
    <t xml:space="preserve">Do you have caring responsibilities? </t>
  </si>
  <si>
    <t>Are you returning to work following an extended period (12 months or more) of absence?</t>
  </si>
  <si>
    <t>If yes, select one of the following:</t>
  </si>
  <si>
    <t>Are you married or in a civil partnership?</t>
  </si>
  <si>
    <t>In the past 12 months, what has been your employment status for the majority of that time?</t>
  </si>
  <si>
    <t>0-15</t>
  </si>
  <si>
    <t>Two or more impairments and/or long-term conditions</t>
  </si>
  <si>
    <t>Asian/Asian British Bangladeshi</t>
  </si>
  <si>
    <t>Bi/Bisexual</t>
  </si>
  <si>
    <t>Buddhist</t>
  </si>
  <si>
    <t>Attended school outside the UK</t>
  </si>
  <si>
    <t>Clerical and intermediate occupations e.g. secretary, personal assistant, nursery nurse, office clerk, call centre agent</t>
  </si>
  <si>
    <t>Period of ill health</t>
  </si>
  <si>
    <t>Agency staff (hired on a temporary basis through an agency)</t>
  </si>
  <si>
    <t>A specific learning difference such as dyslexia, dyspraxia or AD(H)D</t>
  </si>
  <si>
    <t xml:space="preserve">Asian/Asian British  Chinese   </t>
  </si>
  <si>
    <t>Intersex</t>
  </si>
  <si>
    <t>Gay man</t>
  </si>
  <si>
    <t>Christian</t>
  </si>
  <si>
    <t>Independent or fee-paying school - bursary</t>
  </si>
  <si>
    <t>Middle or junior managers e.g. office manager, warehouse manager, restaurant manager</t>
  </si>
  <si>
    <t>Primary carer of a child or children (under 18 years)</t>
  </si>
  <si>
    <t>Primary carer of adult (18 and above)</t>
  </si>
  <si>
    <t>Permanent contract (hired on a permanent basis)</t>
  </si>
  <si>
    <t>General learning disability (such as Down's syndrome)</t>
  </si>
  <si>
    <t xml:space="preserve">Asian/Asian British  Indian </t>
  </si>
  <si>
    <t>Gay woman/Lesbian</t>
  </si>
  <si>
    <t>Hindu</t>
  </si>
  <si>
    <t>Independent or fee-paying school - no bursary</t>
  </si>
  <si>
    <t>Modern professional occupations e.g. teacher, nurse, social worker, artist, musician, software designer</t>
  </si>
  <si>
    <t>Primary carer of a disabled child or children (under 18 years)</t>
  </si>
  <si>
    <t>Primary carer of child or children (under 18)</t>
  </si>
  <si>
    <t>Fixed-term contracts (hired on a temporary basis)</t>
  </si>
  <si>
    <t>A social/communication impairment such as Asperger's syndrome/other autistic spectrum disorder</t>
  </si>
  <si>
    <t xml:space="preserve">Asian/Asian British Pakistani  </t>
  </si>
  <si>
    <t>Prefer to self-describe</t>
  </si>
  <si>
    <t>Heterosexual/Straight</t>
  </si>
  <si>
    <t>Jewish</t>
  </si>
  <si>
    <t>State-run or state-funded school - non-selective</t>
  </si>
  <si>
    <t>Routine manual and service occupations e.g. van driver, cleaner, porter, waiter/waitress, bar staff</t>
  </si>
  <si>
    <t>Primary carer or assistant for a disabled adult (18 years and over)</t>
  </si>
  <si>
    <t>Self-employed without employees e.g. freelancer trading as an individual (sole trader) or limited company (Ltd)</t>
  </si>
  <si>
    <t>A long-standing illness or health condition such as cancer, HIV, diabetes, chronic heart disease or epilepsy</t>
  </si>
  <si>
    <t xml:space="preserve">Asian/Asian British Prefer not to say  </t>
  </si>
  <si>
    <t>Muslim</t>
  </si>
  <si>
    <t>State-run or state-funded school - selective on academic, faith or other grounds</t>
  </si>
  <si>
    <t>Semi-routine manual and service occupations e.g. postal worker, security guard, machine worker, receptionist, sales assistant</t>
  </si>
  <si>
    <t>Primary carer or assistant for an older person or people (65 years and over)</t>
  </si>
  <si>
    <t>Self-employed with employees</t>
  </si>
  <si>
    <t>A mental health condition, such as depression, schizophrenia or anxiety disorder</t>
  </si>
  <si>
    <t xml:space="preserve">Any other Asian background </t>
  </si>
  <si>
    <t>Non-religious (atheist, humanist etc)</t>
  </si>
  <si>
    <t>Don’t know</t>
  </si>
  <si>
    <t>Senior managers and administrators e.g. finance manager, chief executive</t>
  </si>
  <si>
    <t>Secondary carer (another person carries out main caring role)</t>
  </si>
  <si>
    <t>Zero hour contracts (hired on a temporary basis through a zero hour contract)</t>
  </si>
  <si>
    <t>A physical impairment or mobility issues, such as difficulty using arms or using a wheelchair or crutches</t>
  </si>
  <si>
    <t xml:space="preserve">Black/ African/ Caribbean/ Black British African </t>
  </si>
  <si>
    <t>Sikh</t>
  </si>
  <si>
    <t>Technical and craft occupations e.g. fitter, plumber, printer, electrician</t>
  </si>
  <si>
    <t>Intern (paid)</t>
  </si>
  <si>
    <t>Deaf or serious hearing impairment</t>
  </si>
  <si>
    <t xml:space="preserve">Black/ African/ Caribbean/ Black British Caribbean  </t>
  </si>
  <si>
    <t>Traditional professional occupations e.g. accountant, solicitor, scientist, medical practitioner</t>
  </si>
  <si>
    <t>Apprentice</t>
  </si>
  <si>
    <t>Blind or a serious visual impairment uncorrected by glasses</t>
  </si>
  <si>
    <t xml:space="preserve">Black/ African/ Caribbean/ Black British Prefer not to say  </t>
  </si>
  <si>
    <t>Long-term unemployment e.g. claimed Jobseeker’s Allowance or earlier unemployment benefit for more than a year</t>
  </si>
  <si>
    <t>Volunteer (unpaid)</t>
  </si>
  <si>
    <t>60-65</t>
  </si>
  <si>
    <t>A disability, impairment, learning difference or long-term condition that is not listed above</t>
  </si>
  <si>
    <t>Any other Black/African/Caribbean background</t>
  </si>
  <si>
    <t>This question does not apply to me</t>
  </si>
  <si>
    <t>Mixed/multiple ethnic groups White and Asian</t>
  </si>
  <si>
    <t xml:space="preserve">Mixed/multiple ethnic groups White and Black African  </t>
  </si>
  <si>
    <t xml:space="preserve">Mixed/multiple ethnic groups White and Black Caribbean   </t>
  </si>
  <si>
    <t xml:space="preserve">Mixed/multiple ethnic groups Prefer not to say </t>
  </si>
  <si>
    <t>Any other mixed background</t>
  </si>
  <si>
    <t xml:space="preserve">White English  </t>
  </si>
  <si>
    <t xml:space="preserve">White Irish  </t>
  </si>
  <si>
    <t>White Northern Irish</t>
  </si>
  <si>
    <t>White Scottish</t>
  </si>
  <si>
    <t xml:space="preserve">White Welsh </t>
  </si>
  <si>
    <t xml:space="preserve">White Prefer not to say </t>
  </si>
  <si>
    <t>Any other white background</t>
  </si>
  <si>
    <t>Prefer not to say ethnic background </t>
  </si>
  <si>
    <t>If other, please specify</t>
  </si>
  <si>
    <t>Man</t>
  </si>
  <si>
    <t>Woman</t>
  </si>
  <si>
    <t>April-July 2019</t>
  </si>
  <si>
    <t>August-November 2019</t>
  </si>
  <si>
    <t>December-January 2020</t>
  </si>
  <si>
    <t>February-March 2020</t>
  </si>
  <si>
    <t xml:space="preserve">Please report on your activity when submitting your claim for that period. Please use the colour coding shown above. </t>
  </si>
  <si>
    <t>Budget vs Actual</t>
  </si>
  <si>
    <t xml:space="preserve">Diversity Monitoring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</si>
</sst>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0_ ;[Red]\-0\ "/>
    <numFmt numFmtId="165" formatCode="0##\ ####\ ####"/>
    <numFmt numFmtId="166" formatCode="0.00_ ;[Red]\-0.00\ "/>
    <numFmt numFmtId="167" formatCode="_-* #,##0.00_-;\-* #,##0.00_-;_-* \-??_-;_-@_-"/>
    <numFmt numFmtId="168" formatCode="_-[$£-809]* #,##0.00_-;\-[$£-809]* #,##0.00_-;_-[$£-809]*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4"/>
      <color indexed="9"/>
      <name val="Arial"/>
      <family val="2"/>
    </font>
    <font>
      <b/>
      <sz val="14"/>
      <color indexed="9"/>
      <name val="Arial"/>
      <family val="2"/>
    </font>
    <font>
      <b/>
      <sz val="8"/>
      <name val="Arial"/>
      <family val="2"/>
    </font>
    <font>
      <sz val="10"/>
      <color indexed="43"/>
      <name val="Arial"/>
      <family val="2"/>
    </font>
    <font>
      <b/>
      <sz val="12"/>
      <name val="Arial"/>
      <family val="2"/>
    </font>
    <font>
      <sz val="12"/>
      <name val="Arial"/>
      <family val="2"/>
    </font>
    <font>
      <b/>
      <i/>
      <sz val="10"/>
      <name val="Arial"/>
      <family val="2"/>
    </font>
    <font>
      <b/>
      <i/>
      <sz val="9"/>
      <name val="Arial"/>
      <family val="2"/>
    </font>
    <font>
      <b/>
      <i/>
      <sz val="8"/>
      <name val="Arial"/>
      <family val="2"/>
    </font>
    <font>
      <b/>
      <sz val="14"/>
      <name val="Arial"/>
      <family val="2"/>
    </font>
    <font>
      <b/>
      <u/>
      <sz val="10"/>
      <name val="Arial"/>
      <family val="2"/>
    </font>
    <font>
      <u/>
      <sz val="10"/>
      <color indexed="12"/>
      <name val="Arial"/>
      <family val="2"/>
    </font>
    <font>
      <b/>
      <sz val="10"/>
      <color indexed="10"/>
      <name val="Arial"/>
      <family val="2"/>
    </font>
    <font>
      <b/>
      <sz val="11"/>
      <name val="Arial"/>
      <family val="2"/>
    </font>
    <font>
      <sz val="11"/>
      <name val="Arial"/>
      <family val="2"/>
    </font>
    <font>
      <sz val="10"/>
      <name val="Humnst777 BT"/>
      <family val="2"/>
    </font>
    <font>
      <b/>
      <sz val="10"/>
      <color indexed="12"/>
      <name val="Arial"/>
      <family val="2"/>
    </font>
    <font>
      <sz val="12"/>
      <color indexed="12"/>
      <name val="Arial"/>
      <family val="2"/>
    </font>
    <font>
      <b/>
      <sz val="10"/>
      <name val="Humnst777 BT"/>
      <family val="2"/>
    </font>
    <font>
      <sz val="10"/>
      <color indexed="9"/>
      <name val="Arial"/>
      <family val="2"/>
    </font>
    <font>
      <sz val="10"/>
      <color indexed="12"/>
      <name val="Arial"/>
      <family val="2"/>
    </font>
    <font>
      <b/>
      <sz val="11"/>
      <color indexed="12"/>
      <name val="Arial"/>
      <family val="2"/>
    </font>
    <font>
      <b/>
      <sz val="12"/>
      <color indexed="12"/>
      <name val="Arial"/>
      <family val="2"/>
    </font>
    <font>
      <b/>
      <u/>
      <sz val="10"/>
      <color indexed="12"/>
      <name val="Arial"/>
      <family val="2"/>
    </font>
    <font>
      <b/>
      <sz val="14"/>
      <color indexed="12"/>
      <name val="Arial"/>
      <family val="2"/>
    </font>
    <font>
      <sz val="10"/>
      <color indexed="10"/>
      <name val="Arial"/>
      <family val="2"/>
    </font>
    <font>
      <b/>
      <sz val="11"/>
      <color indexed="10"/>
      <name val="Arial"/>
      <family val="2"/>
    </font>
    <font>
      <b/>
      <sz val="12"/>
      <color indexed="10"/>
      <name val="Arial"/>
      <family val="2"/>
    </font>
    <font>
      <b/>
      <u/>
      <sz val="10"/>
      <color indexed="10"/>
      <name val="Arial"/>
      <family val="2"/>
    </font>
    <font>
      <b/>
      <sz val="10"/>
      <color indexed="48"/>
      <name val="Arial"/>
      <family val="2"/>
    </font>
    <font>
      <sz val="8"/>
      <name val="Arial"/>
      <family val="2"/>
    </font>
    <font>
      <sz val="8"/>
      <name val="Arial"/>
      <family val="2"/>
    </font>
    <font>
      <sz val="10"/>
      <name val="Tahoma"/>
      <family val="2"/>
    </font>
    <font>
      <b/>
      <sz val="11"/>
      <name val="Humnst777 BT"/>
    </font>
    <font>
      <b/>
      <sz val="16"/>
      <name val="Arial"/>
      <family val="2"/>
    </font>
    <font>
      <sz val="20"/>
      <name val="Arial"/>
      <family val="2"/>
    </font>
    <font>
      <u/>
      <sz val="11"/>
      <color indexed="12"/>
      <name val="Arial"/>
      <family val="2"/>
    </font>
    <font>
      <sz val="11"/>
      <name val="Calibri"/>
      <family val="2"/>
    </font>
    <font>
      <sz val="10"/>
      <name val="Arial"/>
      <family val="2"/>
      <charset val="161"/>
    </font>
    <font>
      <sz val="10"/>
      <name val="Arial"/>
      <family val="2"/>
    </font>
    <font>
      <sz val="11"/>
      <color theme="1"/>
      <name val="Calibri"/>
      <family val="2"/>
      <scheme val="minor"/>
    </font>
    <font>
      <u/>
      <sz val="10"/>
      <color theme="10"/>
      <name val="Arial"/>
      <family val="2"/>
      <charset val="161"/>
    </font>
    <font>
      <sz val="10"/>
      <color rgb="FF000000"/>
      <name val="Arial"/>
      <family val="2"/>
    </font>
    <font>
      <sz val="10"/>
      <color theme="1"/>
      <name val="Arial"/>
      <family val="2"/>
    </font>
    <font>
      <b/>
      <sz val="10"/>
      <color rgb="FFFF0000"/>
      <name val="Arial"/>
      <family val="2"/>
    </font>
    <font>
      <sz val="11"/>
      <color rgb="FF000000"/>
      <name val="Arial"/>
      <family val="2"/>
    </font>
    <font>
      <b/>
      <sz val="11"/>
      <color rgb="FF000000"/>
      <name val="Arial"/>
      <family val="2"/>
    </font>
    <font>
      <b/>
      <sz val="12"/>
      <color theme="1"/>
      <name val="Arial"/>
      <family val="2"/>
    </font>
    <font>
      <b/>
      <sz val="11"/>
      <color rgb="FFFF0000"/>
      <name val="Arial"/>
      <family val="2"/>
    </font>
    <font>
      <b/>
      <sz val="18"/>
      <color rgb="FFFF0000"/>
      <name val="Arial"/>
      <family val="2"/>
    </font>
    <font>
      <b/>
      <sz val="14"/>
      <color rgb="FFFF0000"/>
      <name val="Arial"/>
      <family val="2"/>
    </font>
    <font>
      <sz val="10"/>
      <color theme="1"/>
      <name val="Calibri"/>
      <family val="2"/>
      <scheme val="minor"/>
    </font>
    <font>
      <b/>
      <sz val="9"/>
      <name val="Arial"/>
      <family val="2"/>
    </font>
    <font>
      <b/>
      <sz val="24"/>
      <color rgb="FF00B0F0"/>
      <name val="Arial"/>
      <family val="2"/>
    </font>
    <font>
      <sz val="11"/>
      <color theme="1"/>
      <name val="Arial"/>
      <family val="2"/>
    </font>
    <font>
      <b/>
      <sz val="9"/>
      <color theme="0"/>
      <name val="Arial"/>
      <family val="2"/>
    </font>
    <font>
      <sz val="9"/>
      <color theme="1"/>
      <name val="Calibri"/>
      <family val="2"/>
      <scheme val="minor"/>
    </font>
    <font>
      <b/>
      <sz val="9"/>
      <color rgb="FF000000"/>
      <name val="Arial"/>
      <family val="2"/>
    </font>
    <font>
      <sz val="8"/>
      <color rgb="FF000000"/>
      <name val="Arial"/>
      <family val="2"/>
    </font>
    <font>
      <b/>
      <sz val="13.5"/>
      <color rgb="FF000000"/>
      <name val="Arial"/>
      <family val="2"/>
    </font>
    <font>
      <b/>
      <sz val="20"/>
      <name val="Arial"/>
      <family val="2"/>
    </font>
    <font>
      <b/>
      <sz val="22"/>
      <color theme="1"/>
      <name val="Arial"/>
      <family val="2"/>
    </font>
  </fonts>
  <fills count="31">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10"/>
        <bgColor indexed="64"/>
      </patternFill>
    </fill>
    <fill>
      <patternFill patternType="solid">
        <fgColor rgb="FF99CCFF"/>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DCE6F1"/>
        <bgColor indexed="64"/>
      </patternFill>
    </fill>
    <fill>
      <patternFill patternType="solid">
        <fgColor rgb="FFFFFF00"/>
        <bgColor indexed="64"/>
      </patternFill>
    </fill>
    <fill>
      <patternFill patternType="solid">
        <fgColor rgb="FFFFFF99"/>
        <bgColor indexed="64"/>
      </patternFill>
    </fill>
    <fill>
      <patternFill patternType="solid">
        <fgColor rgb="FFFF99CC"/>
        <bgColor indexed="64"/>
      </patternFill>
    </fill>
    <fill>
      <patternFill patternType="solid">
        <fgColor rgb="FFDDFFDD"/>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39997558519241921"/>
        <bgColor indexed="64"/>
      </patternFill>
    </fill>
    <fill>
      <patternFill patternType="solid">
        <fgColor rgb="FFD9FFD9"/>
        <bgColor indexed="64"/>
      </patternFill>
    </fill>
    <fill>
      <patternFill patternType="solid">
        <fgColor theme="4" tint="0.79998168889431442"/>
        <bgColor indexed="64"/>
      </patternFill>
    </fill>
    <fill>
      <patternFill patternType="solid">
        <fgColor rgb="FFEFFFEF"/>
        <bgColor indexed="64"/>
      </patternFill>
    </fill>
    <fill>
      <patternFill patternType="solid">
        <fgColor theme="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s>
  <cellStyleXfs count="58">
    <xf numFmtId="0" fontId="0" fillId="0" borderId="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47"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0" fillId="0" borderId="0" applyNumberFormat="0" applyFill="0" applyBorder="0" applyAlignment="0" applyProtection="0">
      <alignment vertical="top"/>
      <protection locked="0"/>
    </xf>
    <xf numFmtId="0" fontId="50" fillId="0" borderId="0" applyNumberFormat="0" applyFill="0" applyBorder="0" applyAlignment="0" applyProtection="0"/>
    <xf numFmtId="0" fontId="8" fillId="0" borderId="0"/>
    <xf numFmtId="0" fontId="48" fillId="0" borderId="0"/>
    <xf numFmtId="0" fontId="8" fillId="0" borderId="0"/>
    <xf numFmtId="0" fontId="8" fillId="0" borderId="0"/>
    <xf numFmtId="0" fontId="49" fillId="0" borderId="0"/>
    <xf numFmtId="0" fontId="4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8" fillId="0" borderId="0" applyFont="0" applyFill="0" applyBorder="0" applyAlignment="0" applyProtection="0"/>
    <xf numFmtId="9" fontId="47" fillId="0" borderId="0" applyFill="0" applyBorder="0" applyAlignment="0" applyProtection="0"/>
    <xf numFmtId="9" fontId="8" fillId="0" borderId="0" applyFont="0" applyFill="0" applyBorder="0" applyAlignment="0" applyProtection="0"/>
    <xf numFmtId="0" fontId="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4" fillId="0" borderId="0"/>
    <xf numFmtId="0" fontId="6" fillId="0" borderId="0"/>
    <xf numFmtId="0" fontId="3" fillId="0" borderId="0"/>
    <xf numFmtId="0" fontId="2" fillId="0" borderId="0"/>
    <xf numFmtId="0" fontId="1" fillId="0" borderId="0"/>
  </cellStyleXfs>
  <cellXfs count="1053">
    <xf numFmtId="0" fontId="0" fillId="0" borderId="0" xfId="0"/>
    <xf numFmtId="0" fontId="0" fillId="0" borderId="0" xfId="0" applyBorder="1"/>
    <xf numFmtId="0" fontId="7" fillId="0" borderId="0" xfId="0" applyFont="1" applyFill="1" applyBorder="1"/>
    <xf numFmtId="0" fontId="8" fillId="0" borderId="0" xfId="0" applyFont="1" applyFill="1" applyBorder="1"/>
    <xf numFmtId="0" fontId="7" fillId="0" borderId="1" xfId="0" applyFont="1" applyFill="1" applyBorder="1"/>
    <xf numFmtId="0" fontId="0" fillId="0" borderId="0" xfId="0" applyFill="1" applyBorder="1"/>
    <xf numFmtId="0" fontId="28" fillId="2" borderId="0" xfId="0" applyFont="1" applyFill="1"/>
    <xf numFmtId="0" fontId="28" fillId="0" borderId="0" xfId="0" applyFont="1" applyFill="1"/>
    <xf numFmtId="0" fontId="0" fillId="0" borderId="2" xfId="0" applyBorder="1"/>
    <xf numFmtId="0" fontId="7" fillId="3" borderId="3" xfId="0" applyFont="1" applyFill="1" applyBorder="1" applyAlignment="1" applyProtection="1">
      <alignment vertical="center"/>
      <protection locked="0"/>
    </xf>
    <xf numFmtId="0" fontId="8" fillId="0" borderId="4" xfId="0" applyFont="1" applyBorder="1" applyProtection="1">
      <protection locked="0"/>
    </xf>
    <xf numFmtId="0" fontId="7" fillId="0" borderId="0" xfId="0" applyFont="1" applyFill="1" applyBorder="1" applyProtection="1">
      <protection locked="0"/>
    </xf>
    <xf numFmtId="0" fontId="7" fillId="4" borderId="3" xfId="0" applyFont="1" applyFill="1" applyBorder="1" applyAlignment="1" applyProtection="1">
      <alignment vertical="center" wrapText="1"/>
      <protection locked="0"/>
    </xf>
    <xf numFmtId="0" fontId="0" fillId="0" borderId="0" xfId="0" applyProtection="1"/>
    <xf numFmtId="0" fontId="0" fillId="0" borderId="0" xfId="0" applyFill="1" applyProtection="1"/>
    <xf numFmtId="0" fontId="0" fillId="0" borderId="0" xfId="0" applyBorder="1" applyProtection="1"/>
    <xf numFmtId="0" fontId="0" fillId="0" borderId="0" xfId="0" applyAlignment="1" applyProtection="1">
      <alignment wrapText="1"/>
    </xf>
    <xf numFmtId="0" fontId="0" fillId="0" borderId="5" xfId="0" applyBorder="1"/>
    <xf numFmtId="0" fontId="8" fillId="0" borderId="5" xfId="0" applyFont="1" applyBorder="1" applyAlignment="1">
      <alignment vertical="top" wrapText="1"/>
    </xf>
    <xf numFmtId="0" fontId="8" fillId="0" borderId="0" xfId="0" applyFont="1" applyFill="1" applyBorder="1" applyAlignment="1">
      <alignment vertical="top" wrapText="1"/>
    </xf>
    <xf numFmtId="0" fontId="0" fillId="0" borderId="5" xfId="0"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xf>
    <xf numFmtId="0" fontId="20" fillId="0" borderId="6" xfId="21" applyFill="1" applyBorder="1" applyAlignment="1" applyProtection="1">
      <alignment wrapText="1"/>
    </xf>
    <xf numFmtId="0" fontId="8" fillId="0" borderId="2" xfId="0" applyFont="1" applyFill="1" applyBorder="1" applyAlignment="1">
      <alignment wrapText="1"/>
    </xf>
    <xf numFmtId="0" fontId="7" fillId="0" borderId="0" xfId="0" applyFont="1" applyBorder="1" applyProtection="1"/>
    <xf numFmtId="0" fontId="0" fillId="0" borderId="16" xfId="0" applyBorder="1" applyProtection="1"/>
    <xf numFmtId="1" fontId="8" fillId="0" borderId="0" xfId="0" applyNumberFormat="1" applyFont="1" applyBorder="1" applyProtection="1">
      <protection locked="0"/>
    </xf>
    <xf numFmtId="164" fontId="29" fillId="0" borderId="0" xfId="0" applyNumberFormat="1" applyFont="1" applyBorder="1" applyProtection="1">
      <protection locked="0"/>
    </xf>
    <xf numFmtId="164" fontId="34" fillId="0" borderId="0" xfId="0" applyNumberFormat="1" applyFont="1" applyBorder="1" applyProtection="1">
      <protection locked="0"/>
    </xf>
    <xf numFmtId="164" fontId="29" fillId="0" borderId="17" xfId="0" applyNumberFormat="1" applyFont="1" applyBorder="1" applyProtection="1">
      <protection locked="0"/>
    </xf>
    <xf numFmtId="164" fontId="29" fillId="0" borderId="18" xfId="0" applyNumberFormat="1" applyFont="1" applyBorder="1" applyProtection="1">
      <protection locked="0"/>
    </xf>
    <xf numFmtId="164" fontId="34" fillId="0" borderId="17" xfId="0" applyNumberFormat="1" applyFont="1" applyBorder="1" applyProtection="1">
      <protection locked="0"/>
    </xf>
    <xf numFmtId="164" fontId="29" fillId="0" borderId="18" xfId="0" applyNumberFormat="1" applyFont="1" applyFill="1" applyBorder="1" applyProtection="1">
      <protection locked="0"/>
    </xf>
    <xf numFmtId="1" fontId="8" fillId="0" borderId="0" xfId="0" applyNumberFormat="1" applyFont="1" applyFill="1" applyBorder="1" applyProtection="1">
      <protection locked="0"/>
    </xf>
    <xf numFmtId="164" fontId="34" fillId="0" borderId="17" xfId="0" applyNumberFormat="1" applyFont="1" applyFill="1" applyBorder="1" applyProtection="1">
      <protection locked="0"/>
    </xf>
    <xf numFmtId="0" fontId="7" fillId="3" borderId="1" xfId="0" applyFont="1" applyFill="1" applyBorder="1" applyAlignment="1" applyProtection="1">
      <alignment horizontal="center" vertical="center" wrapText="1"/>
      <protection locked="0"/>
    </xf>
    <xf numFmtId="1" fontId="7" fillId="3" borderId="1" xfId="0" applyNumberFormat="1"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wrapText="1"/>
      <protection locked="0"/>
    </xf>
    <xf numFmtId="164" fontId="7" fillId="7" borderId="1" xfId="0" applyNumberFormat="1" applyFont="1" applyFill="1" applyBorder="1" applyAlignment="1" applyProtection="1">
      <alignment horizontal="center" vertical="center" wrapText="1"/>
      <protection locked="0"/>
    </xf>
    <xf numFmtId="1" fontId="8" fillId="0" borderId="6" xfId="0" applyNumberFormat="1" applyFont="1" applyBorder="1" applyAlignment="1" applyProtection="1">
      <alignment wrapText="1"/>
      <protection locked="0"/>
    </xf>
    <xf numFmtId="1" fontId="8" fillId="0" borderId="6" xfId="0" applyNumberFormat="1" applyFont="1" applyFill="1" applyBorder="1" applyAlignment="1" applyProtection="1">
      <alignment wrapText="1"/>
      <protection locked="0"/>
    </xf>
    <xf numFmtId="1" fontId="8" fillId="0" borderId="6" xfId="0" applyNumberFormat="1" applyFont="1" applyBorder="1" applyProtection="1">
      <protection locked="0"/>
    </xf>
    <xf numFmtId="164" fontId="29" fillId="0" borderId="6" xfId="0" applyNumberFormat="1" applyFont="1" applyBorder="1" applyProtection="1">
      <protection locked="0"/>
    </xf>
    <xf numFmtId="164" fontId="29" fillId="0" borderId="6" xfId="0" applyNumberFormat="1" applyFont="1" applyFill="1" applyBorder="1" applyProtection="1">
      <protection locked="0"/>
    </xf>
    <xf numFmtId="164" fontId="34" fillId="8" borderId="5" xfId="0" applyNumberFormat="1" applyFont="1" applyFill="1" applyBorder="1" applyProtection="1">
      <protection locked="0"/>
    </xf>
    <xf numFmtId="1" fontId="8" fillId="0" borderId="6" xfId="0" applyNumberFormat="1" applyFont="1" applyBorder="1" applyAlignment="1" applyProtection="1">
      <alignment horizontal="center"/>
      <protection locked="0"/>
    </xf>
    <xf numFmtId="1" fontId="8" fillId="0" borderId="5" xfId="0" applyNumberFormat="1" applyFont="1" applyBorder="1" applyAlignment="1" applyProtection="1">
      <alignment wrapText="1"/>
      <protection locked="0"/>
    </xf>
    <xf numFmtId="1" fontId="8" fillId="0" borderId="5" xfId="0" applyNumberFormat="1" applyFont="1" applyFill="1" applyBorder="1" applyAlignment="1" applyProtection="1">
      <alignment wrapText="1"/>
      <protection locked="0"/>
    </xf>
    <xf numFmtId="1" fontId="8" fillId="0" borderId="5" xfId="0" applyNumberFormat="1" applyFont="1" applyBorder="1" applyProtection="1">
      <protection locked="0"/>
    </xf>
    <xf numFmtId="164" fontId="29" fillId="0" borderId="5" xfId="0" applyNumberFormat="1" applyFont="1" applyBorder="1" applyProtection="1">
      <protection locked="0"/>
    </xf>
    <xf numFmtId="164" fontId="29" fillId="0" borderId="5" xfId="0" applyNumberFormat="1" applyFont="1" applyFill="1" applyBorder="1" applyProtection="1">
      <protection locked="0"/>
    </xf>
    <xf numFmtId="164" fontId="29" fillId="0" borderId="2" xfId="0" applyNumberFormat="1" applyFont="1" applyBorder="1" applyProtection="1">
      <protection locked="0"/>
    </xf>
    <xf numFmtId="1" fontId="8" fillId="0" borderId="5" xfId="0" applyNumberFormat="1" applyFont="1" applyBorder="1" applyAlignment="1" applyProtection="1">
      <alignment horizontal="center"/>
      <protection locked="0"/>
    </xf>
    <xf numFmtId="1" fontId="15" fillId="0" borderId="5" xfId="0" applyNumberFormat="1" applyFont="1" applyFill="1" applyBorder="1" applyProtection="1">
      <protection locked="0"/>
    </xf>
    <xf numFmtId="1" fontId="8" fillId="0" borderId="5" xfId="0" applyNumberFormat="1" applyFont="1" applyFill="1" applyBorder="1" applyProtection="1">
      <protection locked="0"/>
    </xf>
    <xf numFmtId="1" fontId="8" fillId="0" borderId="5" xfId="0" applyNumberFormat="1" applyFont="1" applyFill="1" applyBorder="1" applyAlignment="1" applyProtection="1">
      <alignment horizontal="center"/>
      <protection locked="0"/>
    </xf>
    <xf numFmtId="1" fontId="15" fillId="0" borderId="5" xfId="0" applyNumberFormat="1" applyFont="1" applyBorder="1" applyProtection="1">
      <protection locked="0"/>
    </xf>
    <xf numFmtId="164" fontId="29" fillId="0" borderId="7" xfId="0" applyNumberFormat="1" applyFont="1" applyBorder="1" applyProtection="1">
      <protection locked="0"/>
    </xf>
    <xf numFmtId="10" fontId="7" fillId="3" borderId="1" xfId="0" applyNumberFormat="1" applyFont="1" applyFill="1" applyBorder="1" applyAlignment="1" applyProtection="1">
      <alignment horizontal="center"/>
      <protection locked="0"/>
    </xf>
    <xf numFmtId="1" fontId="25" fillId="3" borderId="1" xfId="0" applyNumberFormat="1" applyFont="1" applyFill="1" applyBorder="1" applyAlignment="1" applyProtection="1">
      <alignment horizontal="center"/>
      <protection locked="0"/>
    </xf>
    <xf numFmtId="1" fontId="8" fillId="0" borderId="4" xfId="0" applyNumberFormat="1" applyFont="1" applyBorder="1" applyProtection="1">
      <protection locked="0"/>
    </xf>
    <xf numFmtId="1" fontId="12" fillId="0" borderId="19" xfId="0" applyNumberFormat="1" applyFont="1" applyBorder="1" applyProtection="1">
      <protection locked="0"/>
    </xf>
    <xf numFmtId="10" fontId="12" fillId="0" borderId="19" xfId="0" applyNumberFormat="1" applyFont="1" applyBorder="1" applyProtection="1">
      <protection locked="0"/>
    </xf>
    <xf numFmtId="1" fontId="12" fillId="0" borderId="20" xfId="0" applyNumberFormat="1" applyFont="1" applyBorder="1" applyProtection="1">
      <protection locked="0"/>
    </xf>
    <xf numFmtId="164" fontId="29" fillId="0" borderId="19" xfId="0" applyNumberFormat="1" applyFont="1" applyBorder="1" applyProtection="1">
      <protection locked="0"/>
    </xf>
    <xf numFmtId="1" fontId="7" fillId="3" borderId="3" xfId="0" applyNumberFormat="1" applyFont="1" applyFill="1" applyBorder="1" applyAlignment="1" applyProtection="1">
      <alignment vertical="center" wrapText="1"/>
      <protection locked="0"/>
    </xf>
    <xf numFmtId="10" fontId="7" fillId="3" borderId="1" xfId="0" applyNumberFormat="1" applyFont="1" applyFill="1" applyBorder="1" applyAlignment="1" applyProtection="1">
      <alignment horizontal="center" vertical="center" wrapText="1"/>
      <protection locked="0"/>
    </xf>
    <xf numFmtId="164" fontId="8" fillId="0" borderId="6" xfId="0" applyNumberFormat="1" applyFont="1" applyBorder="1" applyProtection="1">
      <protection locked="0"/>
    </xf>
    <xf numFmtId="1" fontId="8" fillId="0" borderId="5" xfId="0" quotePrefix="1" applyNumberFormat="1" applyFont="1" applyBorder="1" applyAlignment="1" applyProtection="1">
      <alignment wrapText="1"/>
      <protection locked="0"/>
    </xf>
    <xf numFmtId="1" fontId="0" fillId="0" borderId="5" xfId="0" applyNumberFormat="1" applyBorder="1" applyProtection="1">
      <protection locked="0"/>
    </xf>
    <xf numFmtId="1" fontId="7" fillId="3" borderId="1" xfId="0" applyNumberFormat="1" applyFont="1" applyFill="1" applyBorder="1" applyAlignment="1" applyProtection="1">
      <alignment horizontal="center"/>
      <protection locked="0"/>
    </xf>
    <xf numFmtId="10" fontId="8" fillId="0" borderId="0" xfId="0" applyNumberFormat="1" applyFont="1" applyBorder="1" applyProtection="1">
      <protection locked="0"/>
    </xf>
    <xf numFmtId="1" fontId="0" fillId="0" borderId="2" xfId="0" applyNumberFormat="1" applyBorder="1" applyProtection="1">
      <protection locked="0"/>
    </xf>
    <xf numFmtId="164" fontId="29" fillId="0" borderId="0" xfId="0" applyNumberFormat="1" applyFont="1" applyProtection="1">
      <protection locked="0"/>
    </xf>
    <xf numFmtId="164" fontId="34" fillId="0" borderId="0" xfId="0" applyNumberFormat="1" applyFont="1" applyProtection="1">
      <protection locked="0"/>
    </xf>
    <xf numFmtId="1" fontId="8" fillId="0" borderId="0" xfId="0" applyNumberFormat="1" applyFont="1" applyBorder="1" applyAlignment="1" applyProtection="1">
      <alignment horizontal="center"/>
      <protection locked="0"/>
    </xf>
    <xf numFmtId="164" fontId="29" fillId="0" borderId="0" xfId="0" applyNumberFormat="1" applyFont="1" applyFill="1" applyProtection="1">
      <protection locked="0"/>
    </xf>
    <xf numFmtId="1" fontId="8" fillId="0" borderId="0" xfId="0" applyNumberFormat="1" applyFont="1" applyFill="1" applyBorder="1" applyAlignment="1" applyProtection="1">
      <alignment horizontal="center"/>
      <protection locked="0"/>
    </xf>
    <xf numFmtId="10" fontId="22" fillId="3" borderId="21" xfId="0" applyNumberFormat="1" applyFont="1" applyFill="1" applyBorder="1" applyAlignment="1" applyProtection="1">
      <alignment horizontal="center"/>
      <protection locked="0"/>
    </xf>
    <xf numFmtId="1" fontId="22" fillId="3" borderId="21" xfId="0" applyNumberFormat="1" applyFont="1" applyFill="1" applyBorder="1" applyAlignment="1" applyProtection="1">
      <alignment horizontal="center"/>
      <protection locked="0"/>
    </xf>
    <xf numFmtId="1" fontId="7" fillId="0" borderId="4" xfId="0" applyNumberFormat="1" applyFont="1" applyFill="1" applyBorder="1" applyProtection="1">
      <protection locked="0"/>
    </xf>
    <xf numFmtId="1" fontId="7" fillId="0" borderId="0" xfId="0" applyNumberFormat="1" applyFont="1" applyFill="1" applyBorder="1" applyProtection="1">
      <protection locked="0"/>
    </xf>
    <xf numFmtId="10" fontId="7" fillId="0" borderId="0" xfId="0" applyNumberFormat="1" applyFont="1" applyFill="1" applyBorder="1" applyProtection="1">
      <protection locked="0"/>
    </xf>
    <xf numFmtId="1" fontId="7" fillId="0" borderId="2" xfId="0" applyNumberFormat="1" applyFont="1" applyFill="1" applyBorder="1" applyProtection="1">
      <protection locked="0"/>
    </xf>
    <xf numFmtId="1" fontId="7" fillId="3" borderId="3" xfId="0" applyNumberFormat="1" applyFont="1" applyFill="1" applyBorder="1" applyAlignment="1" applyProtection="1">
      <alignment vertical="center"/>
      <protection locked="0"/>
    </xf>
    <xf numFmtId="1" fontId="7" fillId="3" borderId="19" xfId="0" applyNumberFormat="1" applyFont="1" applyFill="1" applyBorder="1" applyAlignment="1" applyProtection="1">
      <alignment horizontal="center" vertical="center" wrapText="1"/>
      <protection locked="0"/>
    </xf>
    <xf numFmtId="1" fontId="7" fillId="3" borderId="19" xfId="0" applyNumberFormat="1" applyFont="1" applyFill="1" applyBorder="1" applyAlignment="1" applyProtection="1">
      <alignment horizontal="center" vertical="center"/>
      <protection locked="0"/>
    </xf>
    <xf numFmtId="1" fontId="22" fillId="0" borderId="6" xfId="0" applyNumberFormat="1" applyFont="1" applyFill="1" applyBorder="1" applyProtection="1">
      <protection locked="0"/>
    </xf>
    <xf numFmtId="1" fontId="7" fillId="0" borderId="5" xfId="0" applyNumberFormat="1" applyFont="1" applyBorder="1" applyProtection="1">
      <protection locked="0"/>
    </xf>
    <xf numFmtId="1" fontId="7" fillId="0" borderId="5" xfId="0" applyNumberFormat="1" applyFont="1" applyFill="1" applyBorder="1" applyProtection="1">
      <protection locked="0"/>
    </xf>
    <xf numFmtId="1" fontId="7" fillId="0" borderId="5" xfId="0" applyNumberFormat="1" applyFont="1" applyFill="1" applyBorder="1" applyAlignment="1" applyProtection="1">
      <alignment horizontal="center"/>
      <protection locked="0"/>
    </xf>
    <xf numFmtId="1" fontId="7" fillId="0" borderId="7" xfId="0" applyNumberFormat="1" applyFont="1" applyFill="1" applyBorder="1" applyProtection="1">
      <protection locked="0"/>
    </xf>
    <xf numFmtId="1" fontId="7" fillId="0" borderId="7" xfId="0" applyNumberFormat="1" applyFont="1" applyFill="1" applyBorder="1" applyAlignment="1" applyProtection="1">
      <alignment horizontal="center"/>
      <protection locked="0"/>
    </xf>
    <xf numFmtId="1" fontId="22" fillId="0" borderId="4" xfId="0" applyNumberFormat="1" applyFont="1" applyFill="1" applyBorder="1" applyProtection="1">
      <protection locked="0"/>
    </xf>
    <xf numFmtId="1" fontId="22" fillId="0" borderId="0" xfId="0" applyNumberFormat="1" applyFont="1" applyFill="1" applyBorder="1" applyProtection="1">
      <protection locked="0"/>
    </xf>
    <xf numFmtId="10" fontId="22" fillId="0" borderId="0" xfId="0" applyNumberFormat="1" applyFont="1" applyFill="1" applyBorder="1" applyProtection="1">
      <protection locked="0"/>
    </xf>
    <xf numFmtId="1" fontId="22" fillId="0" borderId="2" xfId="0" applyNumberFormat="1" applyFont="1" applyFill="1" applyBorder="1" applyProtection="1">
      <protection locked="0"/>
    </xf>
    <xf numFmtId="164" fontId="29" fillId="0" borderId="0" xfId="0" applyNumberFormat="1" applyFont="1" applyFill="1" applyBorder="1" applyProtection="1">
      <protection locked="0"/>
    </xf>
    <xf numFmtId="164" fontId="34" fillId="0" borderId="0" xfId="0" applyNumberFormat="1" applyFont="1" applyFill="1" applyBorder="1" applyProtection="1">
      <protection locked="0"/>
    </xf>
    <xf numFmtId="164" fontId="34" fillId="0" borderId="5" xfId="0" applyNumberFormat="1" applyFont="1" applyBorder="1" applyProtection="1">
      <protection locked="0"/>
    </xf>
    <xf numFmtId="164" fontId="34" fillId="0" borderId="2" xfId="0" applyNumberFormat="1" applyFont="1" applyBorder="1" applyProtection="1">
      <protection locked="0"/>
    </xf>
    <xf numFmtId="1" fontId="7" fillId="4" borderId="6" xfId="0" applyNumberFormat="1" applyFont="1" applyFill="1" applyBorder="1" applyAlignment="1" applyProtection="1">
      <alignment horizontal="center" vertical="center" wrapText="1"/>
      <protection locked="0"/>
    </xf>
    <xf numFmtId="1" fontId="8" fillId="0" borderId="2" xfId="0" applyNumberFormat="1" applyFont="1" applyBorder="1" applyProtection="1">
      <protection locked="0"/>
    </xf>
    <xf numFmtId="164" fontId="29" fillId="0" borderId="2" xfId="0" applyNumberFormat="1" applyFont="1" applyFill="1" applyBorder="1" applyProtection="1">
      <protection locked="0"/>
    </xf>
    <xf numFmtId="10" fontId="7" fillId="4" borderId="22" xfId="0" applyNumberFormat="1" applyFont="1" applyFill="1" applyBorder="1" applyAlignment="1" applyProtection="1">
      <alignment horizontal="center"/>
      <protection locked="0"/>
    </xf>
    <xf numFmtId="1" fontId="7" fillId="4" borderId="22" xfId="0" applyNumberFormat="1" applyFont="1" applyFill="1" applyBorder="1" applyProtection="1">
      <protection locked="0"/>
    </xf>
    <xf numFmtId="2" fontId="7" fillId="0" borderId="0" xfId="0" applyNumberFormat="1" applyFont="1" applyFill="1" applyBorder="1" applyAlignment="1" applyProtection="1">
      <alignment horizontal="center"/>
      <protection locked="0"/>
    </xf>
    <xf numFmtId="1" fontId="7" fillId="0" borderId="0" xfId="0" applyNumberFormat="1" applyFont="1" applyFill="1" applyBorder="1" applyAlignment="1" applyProtection="1">
      <alignment horizontal="center"/>
      <protection locked="0"/>
    </xf>
    <xf numFmtId="1" fontId="7" fillId="4" borderId="3" xfId="0" applyNumberFormat="1" applyFont="1" applyFill="1" applyBorder="1" applyAlignment="1" applyProtection="1">
      <alignment vertical="center" wrapText="1"/>
      <protection locked="0"/>
    </xf>
    <xf numFmtId="1" fontId="7" fillId="4" borderId="1" xfId="0" applyNumberFormat="1" applyFont="1" applyFill="1" applyBorder="1" applyAlignment="1" applyProtection="1">
      <alignment horizontal="center" vertical="center" wrapText="1"/>
      <protection locked="0"/>
    </xf>
    <xf numFmtId="1" fontId="7" fillId="4" borderId="1" xfId="0" applyNumberFormat="1" applyFont="1" applyFill="1" applyBorder="1" applyAlignment="1" applyProtection="1">
      <alignment horizontal="center" vertical="center"/>
      <protection locked="0"/>
    </xf>
    <xf numFmtId="2" fontId="7" fillId="4" borderId="1" xfId="0" applyNumberFormat="1" applyFont="1" applyFill="1" applyBorder="1" applyAlignment="1" applyProtection="1">
      <alignment horizontal="center" vertical="center" wrapText="1"/>
      <protection locked="0"/>
    </xf>
    <xf numFmtId="10" fontId="7" fillId="4" borderId="21" xfId="0" applyNumberFormat="1" applyFont="1" applyFill="1" applyBorder="1" applyAlignment="1" applyProtection="1">
      <alignment horizontal="center"/>
      <protection locked="0"/>
    </xf>
    <xf numFmtId="1" fontId="7" fillId="4" borderId="21" xfId="0" applyNumberFormat="1" applyFont="1" applyFill="1" applyBorder="1" applyProtection="1">
      <protection locked="0"/>
    </xf>
    <xf numFmtId="164" fontId="7" fillId="6" borderId="3" xfId="0" applyNumberFormat="1" applyFont="1" applyFill="1" applyBorder="1" applyAlignment="1" applyProtection="1">
      <alignment horizontal="center" vertical="center" wrapText="1"/>
      <protection locked="0"/>
    </xf>
    <xf numFmtId="164" fontId="7" fillId="7" borderId="20" xfId="0" applyNumberFormat="1" applyFont="1" applyFill="1" applyBorder="1" applyAlignment="1" applyProtection="1">
      <alignment horizontal="center" vertical="center" wrapText="1"/>
      <protection locked="0"/>
    </xf>
    <xf numFmtId="1" fontId="7" fillId="4" borderId="8" xfId="0" applyNumberFormat="1" applyFont="1" applyFill="1" applyBorder="1" applyAlignment="1" applyProtection="1">
      <alignment vertical="center" wrapText="1"/>
      <protection locked="0"/>
    </xf>
    <xf numFmtId="1" fontId="7" fillId="4" borderId="6"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protection locked="0"/>
    </xf>
    <xf numFmtId="10" fontId="7" fillId="0" borderId="0" xfId="0" applyNumberFormat="1" applyFont="1" applyFill="1" applyBorder="1" applyAlignment="1" applyProtection="1">
      <alignment horizontal="center"/>
      <protection locked="0"/>
    </xf>
    <xf numFmtId="1" fontId="8" fillId="0" borderId="6" xfId="0" applyNumberFormat="1" applyFont="1" applyFill="1" applyBorder="1" applyProtection="1">
      <protection locked="0"/>
    </xf>
    <xf numFmtId="1" fontId="8" fillId="0" borderId="5" xfId="0" quotePrefix="1" applyNumberFormat="1" applyFont="1" applyFill="1" applyBorder="1" applyAlignment="1" applyProtection="1">
      <alignment wrapText="1"/>
      <protection locked="0"/>
    </xf>
    <xf numFmtId="0" fontId="8" fillId="0" borderId="5" xfId="0" applyFont="1" applyFill="1" applyBorder="1" applyAlignment="1" applyProtection="1">
      <alignment wrapText="1"/>
      <protection locked="0"/>
    </xf>
    <xf numFmtId="0" fontId="7" fillId="4" borderId="21" xfId="0" applyFont="1" applyFill="1" applyBorder="1" applyProtection="1">
      <protection locked="0"/>
    </xf>
    <xf numFmtId="0" fontId="7" fillId="0" borderId="4" xfId="0" applyFont="1" applyFill="1" applyBorder="1" applyProtection="1">
      <protection locked="0"/>
    </xf>
    <xf numFmtId="0" fontId="7" fillId="0" borderId="2" xfId="0" applyFont="1" applyFill="1" applyBorder="1" applyProtection="1">
      <protection locked="0"/>
    </xf>
    <xf numFmtId="0" fontId="7" fillId="4" borderId="1" xfId="0" applyFont="1" applyFill="1" applyBorder="1" applyAlignment="1" applyProtection="1">
      <alignment horizontal="center" vertical="center" wrapText="1"/>
      <protection locked="0"/>
    </xf>
    <xf numFmtId="0" fontId="8" fillId="0" borderId="6" xfId="0" applyFont="1" applyBorder="1" applyProtection="1">
      <protection locked="0"/>
    </xf>
    <xf numFmtId="0" fontId="8" fillId="0" borderId="5" xfId="0" applyFont="1" applyBorder="1" applyAlignment="1" applyProtection="1">
      <alignment wrapText="1"/>
      <protection locked="0"/>
    </xf>
    <xf numFmtId="0" fontId="8" fillId="0" borderId="5" xfId="0" applyFont="1" applyBorder="1" applyProtection="1">
      <protection locked="0"/>
    </xf>
    <xf numFmtId="0" fontId="8" fillId="0" borderId="5" xfId="0" quotePrefix="1" applyFont="1" applyBorder="1" applyAlignment="1" applyProtection="1">
      <alignment wrapText="1"/>
      <protection locked="0"/>
    </xf>
    <xf numFmtId="164" fontId="7" fillId="9" borderId="1" xfId="0" applyNumberFormat="1" applyFont="1" applyFill="1" applyBorder="1" applyAlignment="1" applyProtection="1">
      <alignment horizontal="center" vertical="center" wrapText="1"/>
      <protection locked="0"/>
    </xf>
    <xf numFmtId="0" fontId="13" fillId="4" borderId="23" xfId="0" applyFont="1" applyFill="1" applyBorder="1" applyProtection="1">
      <protection locked="0"/>
    </xf>
    <xf numFmtId="0" fontId="13" fillId="4" borderId="24" xfId="0" applyFont="1" applyFill="1" applyBorder="1" applyProtection="1">
      <protection locked="0"/>
    </xf>
    <xf numFmtId="1" fontId="13" fillId="4" borderId="24" xfId="0" applyNumberFormat="1" applyFont="1" applyFill="1" applyBorder="1" applyProtection="1">
      <protection locked="0"/>
    </xf>
    <xf numFmtId="1" fontId="13" fillId="4" borderId="22" xfId="0" applyNumberFormat="1" applyFont="1" applyFill="1" applyBorder="1" applyProtection="1">
      <protection locked="0"/>
    </xf>
    <xf numFmtId="0" fontId="13" fillId="4" borderId="22" xfId="0" applyFont="1" applyFill="1" applyBorder="1" applyProtection="1">
      <protection locked="0"/>
    </xf>
    <xf numFmtId="1" fontId="8" fillId="0" borderId="0" xfId="0" applyNumberFormat="1" applyFont="1" applyProtection="1">
      <protection locked="0"/>
    </xf>
    <xf numFmtId="164" fontId="8" fillId="0" borderId="0" xfId="0" applyNumberFormat="1" applyFont="1" applyBorder="1" applyProtection="1">
      <protection locked="0"/>
    </xf>
    <xf numFmtId="1" fontId="7" fillId="0" borderId="0" xfId="0" applyNumberFormat="1" applyFont="1" applyBorder="1" applyProtection="1">
      <protection locked="0"/>
    </xf>
    <xf numFmtId="1" fontId="18" fillId="7" borderId="0" xfId="0" applyNumberFormat="1" applyFont="1" applyFill="1" applyProtection="1">
      <protection locked="0"/>
    </xf>
    <xf numFmtId="0" fontId="8" fillId="0" borderId="0" xfId="0" applyFont="1" applyProtection="1"/>
    <xf numFmtId="0" fontId="8" fillId="0" borderId="0" xfId="0" applyFont="1" applyBorder="1" applyProtection="1"/>
    <xf numFmtId="1" fontId="8" fillId="0" borderId="0" xfId="0" applyNumberFormat="1" applyFont="1" applyBorder="1" applyProtection="1"/>
    <xf numFmtId="0" fontId="0" fillId="0" borderId="2" xfId="0" applyBorder="1" applyProtection="1"/>
    <xf numFmtId="164" fontId="29" fillId="0" borderId="17" xfId="0" applyNumberFormat="1" applyFont="1" applyBorder="1" applyProtection="1"/>
    <xf numFmtId="0" fontId="8" fillId="0" borderId="0" xfId="0" applyFont="1" applyFill="1" applyProtection="1"/>
    <xf numFmtId="164" fontId="34" fillId="8" borderId="5" xfId="0" applyNumberFormat="1" applyFont="1" applyFill="1" applyBorder="1" applyProtection="1"/>
    <xf numFmtId="164" fontId="29" fillId="0" borderId="5" xfId="0" applyNumberFormat="1" applyFont="1" applyBorder="1" applyProtection="1"/>
    <xf numFmtId="164" fontId="29" fillId="0" borderId="2" xfId="0" applyNumberFormat="1" applyFont="1" applyBorder="1" applyProtection="1"/>
    <xf numFmtId="164" fontId="29" fillId="0" borderId="19" xfId="0" applyNumberFormat="1" applyFont="1" applyBorder="1" applyProtection="1"/>
    <xf numFmtId="164" fontId="34" fillId="0" borderId="19" xfId="0" applyNumberFormat="1" applyFont="1" applyBorder="1" applyProtection="1"/>
    <xf numFmtId="164" fontId="29" fillId="0" borderId="0" xfId="0" applyNumberFormat="1" applyFont="1" applyProtection="1"/>
    <xf numFmtId="164" fontId="34" fillId="0" borderId="0" xfId="0" applyNumberFormat="1" applyFont="1" applyProtection="1"/>
    <xf numFmtId="164" fontId="34" fillId="0" borderId="0" xfId="0" applyNumberFormat="1" applyFont="1" applyFill="1" applyProtection="1"/>
    <xf numFmtId="0" fontId="23" fillId="0" borderId="0" xfId="0" applyFont="1" applyProtection="1"/>
    <xf numFmtId="164" fontId="34" fillId="0" borderId="5" xfId="0" applyNumberFormat="1" applyFont="1" applyBorder="1" applyProtection="1"/>
    <xf numFmtId="164" fontId="34" fillId="0" borderId="2" xfId="0" applyNumberFormat="1" applyFont="1" applyBorder="1" applyProtection="1"/>
    <xf numFmtId="164" fontId="34" fillId="0" borderId="2" xfId="0" applyNumberFormat="1" applyFont="1" applyFill="1" applyBorder="1" applyProtection="1"/>
    <xf numFmtId="1" fontId="8" fillId="0" borderId="0" xfId="0" applyNumberFormat="1" applyFont="1" applyProtection="1"/>
    <xf numFmtId="164" fontId="29" fillId="0" borderId="1" xfId="0" applyNumberFormat="1" applyFont="1" applyBorder="1" applyAlignment="1" applyProtection="1">
      <alignment horizontal="center"/>
    </xf>
    <xf numFmtId="164" fontId="34" fillId="0" borderId="1" xfId="0" applyNumberFormat="1" applyFont="1" applyBorder="1" applyAlignment="1" applyProtection="1">
      <alignment horizontal="center"/>
    </xf>
    <xf numFmtId="0" fontId="18" fillId="7" borderId="0" xfId="0" applyFont="1" applyFill="1" applyProtection="1"/>
    <xf numFmtId="0" fontId="9" fillId="7" borderId="0" xfId="0" applyFont="1" applyFill="1" applyProtection="1"/>
    <xf numFmtId="1" fontId="9" fillId="7" borderId="0" xfId="0" applyNumberFormat="1" applyFont="1" applyFill="1" applyAlignment="1" applyProtection="1">
      <alignment horizontal="center"/>
    </xf>
    <xf numFmtId="1" fontId="10" fillId="7" borderId="0" xfId="0" applyNumberFormat="1" applyFont="1" applyFill="1" applyProtection="1"/>
    <xf numFmtId="0" fontId="10" fillId="7" borderId="0" xfId="0" applyFont="1" applyFill="1" applyProtection="1"/>
    <xf numFmtId="1" fontId="18" fillId="7" borderId="0" xfId="0" applyNumberFormat="1" applyFont="1" applyFill="1" applyAlignment="1" applyProtection="1">
      <alignment horizontal="center"/>
    </xf>
    <xf numFmtId="1" fontId="18" fillId="7" borderId="0" xfId="0" applyNumberFormat="1" applyFont="1" applyFill="1" applyProtection="1"/>
    <xf numFmtId="0" fontId="19" fillId="0" borderId="0" xfId="0" applyFont="1" applyBorder="1"/>
    <xf numFmtId="1" fontId="7" fillId="4" borderId="1" xfId="0" applyNumberFormat="1" applyFont="1" applyFill="1" applyBorder="1" applyAlignment="1" applyProtection="1">
      <alignment vertical="center" wrapText="1"/>
      <protection locked="0"/>
    </xf>
    <xf numFmtId="1" fontId="7" fillId="4" borderId="20" xfId="0" applyNumberFormat="1" applyFont="1" applyFill="1" applyBorder="1" applyAlignment="1" applyProtection="1">
      <alignment horizontal="center" vertical="center"/>
      <protection locked="0"/>
    </xf>
    <xf numFmtId="1" fontId="7" fillId="4" borderId="20" xfId="0" applyNumberFormat="1" applyFont="1" applyFill="1" applyBorder="1" applyAlignment="1" applyProtection="1">
      <alignment horizontal="center" vertical="center" wrapText="1"/>
      <protection locked="0"/>
    </xf>
    <xf numFmtId="0" fontId="51" fillId="0" borderId="0" xfId="0" applyFont="1" applyAlignment="1">
      <alignment horizontal="left" vertical="center" readingOrder="1"/>
    </xf>
    <xf numFmtId="0" fontId="0" fillId="0" borderId="5" xfId="0" applyBorder="1" applyAlignment="1">
      <alignment wrapText="1"/>
    </xf>
    <xf numFmtId="0" fontId="0" fillId="0" borderId="0" xfId="0" applyBorder="1" applyAlignment="1">
      <alignment vertical="top" wrapText="1"/>
    </xf>
    <xf numFmtId="0" fontId="8" fillId="0" borderId="0" xfId="0" applyFont="1" applyBorder="1" applyAlignment="1">
      <alignment vertical="top" wrapText="1"/>
    </xf>
    <xf numFmtId="0" fontId="8" fillId="0" borderId="0" xfId="0" applyFont="1" applyFill="1" applyBorder="1" applyAlignment="1">
      <alignment horizontal="left" vertical="top" wrapText="1" readingOrder="1"/>
    </xf>
    <xf numFmtId="49" fontId="8" fillId="0" borderId="0" xfId="0" applyNumberFormat="1" applyFont="1" applyFill="1" applyBorder="1" applyAlignment="1">
      <alignment horizontal="left" vertical="top" readingOrder="1"/>
    </xf>
    <xf numFmtId="0" fontId="8" fillId="0" borderId="0" xfId="0" applyFont="1" applyFill="1" applyBorder="1" applyAlignment="1">
      <alignment horizontal="left" vertical="top" readingOrder="1"/>
    </xf>
    <xf numFmtId="0" fontId="8" fillId="0" borderId="4" xfId="0" applyFont="1" applyBorder="1" applyAlignment="1">
      <alignment vertical="top" wrapText="1"/>
    </xf>
    <xf numFmtId="0" fontId="8" fillId="0" borderId="2" xfId="0" applyFont="1" applyBorder="1" applyAlignment="1">
      <alignment vertical="top" wrapText="1"/>
    </xf>
    <xf numFmtId="0" fontId="8" fillId="0" borderId="9" xfId="0" applyFont="1" applyBorder="1" applyAlignment="1">
      <alignment vertical="top" wrapText="1"/>
    </xf>
    <xf numFmtId="0" fontId="8" fillId="0"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wrapText="1"/>
    </xf>
    <xf numFmtId="0" fontId="8" fillId="0" borderId="5" xfId="0" applyFont="1" applyFill="1" applyBorder="1" applyAlignment="1">
      <alignment vertical="top" wrapText="1"/>
    </xf>
    <xf numFmtId="49" fontId="8" fillId="0" borderId="1" xfId="0" applyNumberFormat="1" applyFont="1" applyFill="1" applyBorder="1" applyAlignment="1">
      <alignment horizontal="left" vertical="top" wrapText="1"/>
    </xf>
    <xf numFmtId="0" fontId="8" fillId="0" borderId="1" xfId="0" applyFont="1" applyBorder="1" applyAlignment="1">
      <alignment vertical="top" wrapText="1"/>
    </xf>
    <xf numFmtId="0" fontId="8" fillId="0" borderId="4" xfId="0" applyFont="1" applyBorder="1" applyAlignment="1">
      <alignment horizontal="left" vertical="top" wrapText="1"/>
    </xf>
    <xf numFmtId="0" fontId="8" fillId="0" borderId="20" xfId="0" applyFont="1" applyFill="1" applyBorder="1" applyAlignment="1">
      <alignment vertical="top" wrapText="1"/>
    </xf>
    <xf numFmtId="0" fontId="8" fillId="0" borderId="9" xfId="0" applyFont="1" applyFill="1" applyBorder="1" applyAlignment="1">
      <alignment horizontal="left" vertical="top" readingOrder="1"/>
    </xf>
    <xf numFmtId="0" fontId="8" fillId="0" borderId="9" xfId="0" applyFont="1" applyFill="1" applyBorder="1" applyAlignment="1">
      <alignment vertical="top" wrapText="1"/>
    </xf>
    <xf numFmtId="0" fontId="8" fillId="0" borderId="2" xfId="0" applyFont="1" applyFill="1" applyBorder="1" applyAlignment="1">
      <alignment horizontal="left" vertical="top" wrapText="1" readingOrder="1"/>
    </xf>
    <xf numFmtId="0" fontId="8" fillId="14" borderId="1" xfId="0" applyFont="1" applyFill="1" applyBorder="1" applyAlignment="1">
      <alignment horizontal="center" wrapText="1"/>
    </xf>
    <xf numFmtId="0" fontId="8" fillId="15" borderId="1" xfId="0" applyFont="1" applyFill="1" applyBorder="1" applyAlignment="1">
      <alignment horizontal="center" wrapText="1"/>
    </xf>
    <xf numFmtId="0" fontId="8" fillId="0" borderId="0" xfId="0" applyFont="1" applyFill="1" applyBorder="1" applyAlignment="1">
      <alignment wrapText="1"/>
    </xf>
    <xf numFmtId="0" fontId="22" fillId="14" borderId="1" xfId="0" applyFont="1" applyFill="1" applyBorder="1" applyAlignment="1">
      <alignment horizontal="center" vertical="top" wrapText="1"/>
    </xf>
    <xf numFmtId="0" fontId="22" fillId="15" borderId="1" xfId="0" applyFont="1" applyFill="1" applyBorder="1" applyAlignment="1">
      <alignment horizontal="center" vertical="top" wrapText="1"/>
    </xf>
    <xf numFmtId="0" fontId="7" fillId="0" borderId="0" xfId="0" applyFont="1" applyBorder="1" applyAlignment="1">
      <alignment horizontal="right"/>
    </xf>
    <xf numFmtId="0" fontId="7" fillId="0" borderId="0" xfId="0" applyFont="1" applyFill="1" applyBorder="1" applyAlignment="1">
      <alignment horizontal="right"/>
    </xf>
    <xf numFmtId="0" fontId="7" fillId="0" borderId="19" xfId="0" applyFont="1" applyFill="1" applyBorder="1"/>
    <xf numFmtId="0" fontId="7" fillId="0" borderId="10" xfId="0" applyFont="1" applyBorder="1" applyAlignment="1">
      <alignment horizontal="right"/>
    </xf>
    <xf numFmtId="0" fontId="7" fillId="0" borderId="20" xfId="0" applyFont="1" applyFill="1" applyBorder="1"/>
    <xf numFmtId="0" fontId="8" fillId="0" borderId="19" xfId="0" applyFont="1" applyFill="1" applyBorder="1" applyAlignment="1">
      <alignment vertical="top" wrapText="1"/>
    </xf>
    <xf numFmtId="0" fontId="0" fillId="0" borderId="19" xfId="0" applyFill="1" applyBorder="1" applyAlignment="1">
      <alignment vertical="top" wrapText="1"/>
    </xf>
    <xf numFmtId="0" fontId="0" fillId="0" borderId="19" xfId="0" applyFill="1" applyBorder="1"/>
    <xf numFmtId="0" fontId="44" fillId="0" borderId="0" xfId="0" applyFont="1" applyAlignment="1"/>
    <xf numFmtId="0" fontId="23" fillId="0" borderId="0" xfId="0" applyFont="1"/>
    <xf numFmtId="0" fontId="22" fillId="0" borderId="0" xfId="0" applyFont="1"/>
    <xf numFmtId="0" fontId="0" fillId="0" borderId="0" xfId="0" applyNumberFormat="1"/>
    <xf numFmtId="0" fontId="45" fillId="0" borderId="0" xfId="21" applyFont="1" applyAlignment="1" applyProtection="1"/>
    <xf numFmtId="43" fontId="8" fillId="0" borderId="0" xfId="2" applyFont="1" applyBorder="1" applyAlignment="1" applyProtection="1">
      <alignment horizontal="center"/>
    </xf>
    <xf numFmtId="43" fontId="21" fillId="6" borderId="1" xfId="2" applyFont="1" applyFill="1" applyBorder="1" applyAlignment="1" applyProtection="1">
      <alignment horizontal="center" vertical="center"/>
      <protection locked="0"/>
    </xf>
    <xf numFmtId="43" fontId="21" fillId="7" borderId="1" xfId="2" applyFont="1" applyFill="1" applyBorder="1" applyAlignment="1" applyProtection="1">
      <alignment horizontal="center" vertical="center"/>
    </xf>
    <xf numFmtId="43" fontId="21" fillId="6" borderId="1" xfId="2" applyFont="1" applyFill="1" applyBorder="1" applyAlignment="1" applyProtection="1">
      <alignment horizontal="center" vertical="center"/>
    </xf>
    <xf numFmtId="43" fontId="25" fillId="3" borderId="1" xfId="2" applyFont="1" applyFill="1" applyBorder="1" applyAlignment="1" applyProtection="1">
      <alignment horizontal="center" vertical="center" wrapText="1"/>
    </xf>
    <xf numFmtId="43" fontId="29" fillId="0" borderId="6" xfId="2" applyFont="1" applyBorder="1" applyAlignment="1" applyProtection="1">
      <alignment horizontal="center"/>
    </xf>
    <xf numFmtId="43" fontId="8" fillId="0" borderId="5" xfId="2" applyFont="1" applyBorder="1" applyAlignment="1" applyProtection="1">
      <alignment horizontal="center"/>
      <protection locked="0"/>
    </xf>
    <xf numFmtId="43" fontId="29" fillId="0" borderId="5" xfId="2" applyFont="1" applyBorder="1" applyAlignment="1" applyProtection="1">
      <alignment horizontal="center"/>
    </xf>
    <xf numFmtId="43" fontId="25" fillId="6" borderId="1" xfId="2" applyFont="1" applyFill="1" applyBorder="1" applyAlignment="1" applyProtection="1">
      <alignment horizontal="center"/>
      <protection locked="0"/>
    </xf>
    <xf numFmtId="43" fontId="25" fillId="7" borderId="1" xfId="2" applyFont="1" applyFill="1" applyBorder="1" applyAlignment="1" applyProtection="1">
      <alignment horizontal="center"/>
      <protection locked="0"/>
    </xf>
    <xf numFmtId="43" fontId="25" fillId="7" borderId="1" xfId="2" applyFont="1" applyFill="1" applyBorder="1" applyAlignment="1" applyProtection="1">
      <alignment horizontal="center"/>
    </xf>
    <xf numFmtId="43" fontId="21" fillId="6" borderId="1" xfId="2" applyFont="1" applyFill="1" applyBorder="1" applyAlignment="1" applyProtection="1">
      <alignment horizontal="center"/>
    </xf>
    <xf numFmtId="43" fontId="21" fillId="7" borderId="1" xfId="2" applyFont="1" applyFill="1" applyBorder="1" applyAlignment="1" applyProtection="1">
      <alignment horizontal="center"/>
    </xf>
    <xf numFmtId="43" fontId="25" fillId="3" borderId="1" xfId="2" applyFont="1" applyFill="1" applyBorder="1" applyAlignment="1" applyProtection="1">
      <alignment horizontal="center"/>
    </xf>
    <xf numFmtId="43" fontId="12" fillId="0" borderId="19" xfId="2" applyFont="1" applyBorder="1" applyAlignment="1" applyProtection="1">
      <alignment horizontal="center"/>
      <protection locked="0"/>
    </xf>
    <xf numFmtId="43" fontId="29" fillId="0" borderId="19" xfId="2" applyFont="1" applyBorder="1" applyProtection="1"/>
    <xf numFmtId="43" fontId="8" fillId="0" borderId="0" xfId="2" applyFont="1" applyBorder="1" applyAlignment="1" applyProtection="1">
      <alignment horizontal="center"/>
      <protection locked="0"/>
    </xf>
    <xf numFmtId="43" fontId="22" fillId="3" borderId="22" xfId="2" applyFont="1" applyFill="1" applyBorder="1" applyAlignment="1" applyProtection="1">
      <alignment horizontal="center"/>
      <protection locked="0"/>
    </xf>
    <xf numFmtId="43" fontId="30" fillId="6" borderId="21" xfId="2" applyFont="1" applyFill="1" applyBorder="1" applyAlignment="1" applyProtection="1">
      <alignment horizontal="center"/>
      <protection locked="0"/>
    </xf>
    <xf numFmtId="43" fontId="30" fillId="7" borderId="21" xfId="2" applyFont="1" applyFill="1" applyBorder="1" applyAlignment="1" applyProtection="1">
      <alignment horizontal="center"/>
      <protection locked="0"/>
    </xf>
    <xf numFmtId="43" fontId="30" fillId="7" borderId="21" xfId="2" applyFont="1" applyFill="1" applyBorder="1" applyAlignment="1" applyProtection="1">
      <alignment horizontal="center"/>
    </xf>
    <xf numFmtId="43" fontId="35" fillId="6" borderId="21" xfId="2" applyFont="1" applyFill="1" applyBorder="1" applyAlignment="1" applyProtection="1">
      <alignment horizontal="center"/>
    </xf>
    <xf numFmtId="43" fontId="35" fillId="7" borderId="21" xfId="2" applyFont="1" applyFill="1" applyBorder="1" applyAlignment="1" applyProtection="1">
      <alignment horizontal="center"/>
    </xf>
    <xf numFmtId="43" fontId="30" fillId="3" borderId="21" xfId="2" applyFont="1" applyFill="1" applyBorder="1" applyAlignment="1" applyProtection="1">
      <alignment horizontal="center"/>
    </xf>
    <xf numFmtId="43" fontId="7" fillId="0" borderId="0" xfId="2" applyFont="1" applyFill="1" applyBorder="1" applyAlignment="1" applyProtection="1">
      <alignment horizontal="center"/>
      <protection locked="0"/>
    </xf>
    <xf numFmtId="43" fontId="22" fillId="0" borderId="0" xfId="2" applyFont="1" applyFill="1" applyBorder="1" applyAlignment="1" applyProtection="1">
      <alignment horizontal="center"/>
      <protection locked="0"/>
    </xf>
    <xf numFmtId="43" fontId="29" fillId="0" borderId="0" xfId="2" applyFont="1" applyFill="1" applyBorder="1" applyProtection="1"/>
    <xf numFmtId="43" fontId="21" fillId="10" borderId="1" xfId="2" applyFont="1" applyFill="1" applyBorder="1" applyAlignment="1" applyProtection="1">
      <alignment horizontal="center" vertical="center"/>
    </xf>
    <xf numFmtId="43" fontId="25" fillId="6" borderId="22" xfId="2" applyFont="1" applyFill="1" applyBorder="1" applyAlignment="1" applyProtection="1">
      <alignment horizontal="center"/>
      <protection locked="0"/>
    </xf>
    <xf numFmtId="43" fontId="25" fillId="7" borderId="22" xfId="2" applyFont="1" applyFill="1" applyBorder="1" applyAlignment="1" applyProtection="1">
      <alignment horizontal="center"/>
      <protection locked="0"/>
    </xf>
    <xf numFmtId="43" fontId="25" fillId="7" borderId="22" xfId="2" applyFont="1" applyFill="1" applyBorder="1" applyAlignment="1" applyProtection="1">
      <alignment horizontal="center"/>
    </xf>
    <xf numFmtId="43" fontId="21" fillId="6" borderId="22" xfId="2" applyFont="1" applyFill="1" applyBorder="1" applyAlignment="1" applyProtection="1">
      <alignment horizontal="center"/>
    </xf>
    <xf numFmtId="43" fontId="21" fillId="7" borderId="22" xfId="2" applyFont="1" applyFill="1" applyBorder="1" applyAlignment="1" applyProtection="1">
      <alignment horizontal="center"/>
    </xf>
    <xf numFmtId="43" fontId="25" fillId="4" borderId="22" xfId="2" applyFont="1" applyFill="1" applyBorder="1" applyAlignment="1" applyProtection="1">
      <alignment horizontal="center"/>
    </xf>
    <xf numFmtId="43" fontId="7" fillId="4" borderId="6" xfId="2" applyFont="1" applyFill="1" applyBorder="1" applyAlignment="1" applyProtection="1">
      <alignment horizontal="center" vertical="center"/>
      <protection locked="0"/>
    </xf>
    <xf numFmtId="43" fontId="25" fillId="6" borderId="21" xfId="2" applyFont="1" applyFill="1" applyBorder="1" applyAlignment="1" applyProtection="1">
      <alignment horizontal="center"/>
      <protection locked="0"/>
    </xf>
    <xf numFmtId="43" fontId="25" fillId="7" borderId="21" xfId="2" applyFont="1" applyFill="1" applyBorder="1" applyAlignment="1" applyProtection="1">
      <alignment horizontal="center"/>
      <protection locked="0"/>
    </xf>
    <xf numFmtId="43" fontId="25" fillId="7" borderId="21" xfId="2" applyFont="1" applyFill="1" applyBorder="1" applyAlignment="1" applyProtection="1">
      <alignment horizontal="center"/>
    </xf>
    <xf numFmtId="43" fontId="21" fillId="6" borderId="21" xfId="2" applyFont="1" applyFill="1" applyBorder="1" applyAlignment="1" applyProtection="1">
      <alignment horizontal="center"/>
    </xf>
    <xf numFmtId="43" fontId="21" fillId="7" borderId="21" xfId="2" applyFont="1" applyFill="1" applyBorder="1" applyAlignment="1" applyProtection="1">
      <alignment horizontal="center"/>
    </xf>
    <xf numFmtId="43" fontId="25" fillId="4" borderId="21" xfId="2" applyFont="1" applyFill="1" applyBorder="1" applyAlignment="1" applyProtection="1">
      <alignment horizontal="center"/>
    </xf>
    <xf numFmtId="43" fontId="13" fillId="4" borderId="21" xfId="2" applyFont="1" applyFill="1" applyBorder="1" applyAlignment="1" applyProtection="1">
      <alignment horizontal="center"/>
      <protection locked="0"/>
    </xf>
    <xf numFmtId="43" fontId="31" fillId="6" borderId="21" xfId="2" applyFont="1" applyFill="1" applyBorder="1" applyAlignment="1" applyProtection="1">
      <alignment horizontal="center"/>
      <protection locked="0"/>
    </xf>
    <xf numFmtId="43" fontId="31" fillId="7" borderId="21" xfId="2" applyFont="1" applyFill="1" applyBorder="1" applyAlignment="1" applyProtection="1">
      <alignment horizontal="center"/>
      <protection locked="0"/>
    </xf>
    <xf numFmtId="43" fontId="31" fillId="7" borderId="21" xfId="2" applyFont="1" applyFill="1" applyBorder="1" applyAlignment="1" applyProtection="1">
      <alignment horizontal="center"/>
    </xf>
    <xf numFmtId="43" fontId="36" fillId="6" borderId="21" xfId="2" applyFont="1" applyFill="1" applyBorder="1" applyAlignment="1" applyProtection="1">
      <alignment horizontal="center"/>
    </xf>
    <xf numFmtId="43" fontId="36" fillId="7" borderId="21" xfId="2" applyFont="1" applyFill="1" applyBorder="1" applyAlignment="1" applyProtection="1">
      <alignment horizontal="center"/>
    </xf>
    <xf numFmtId="43" fontId="31" fillId="4" borderId="21" xfId="2" applyFont="1" applyFill="1" applyBorder="1" applyAlignment="1" applyProtection="1">
      <alignment horizontal="center"/>
    </xf>
    <xf numFmtId="43" fontId="32" fillId="0" borderId="1" xfId="2" applyFont="1" applyFill="1" applyBorder="1" applyAlignment="1" applyProtection="1">
      <alignment horizontal="center" vertical="center" wrapText="1"/>
    </xf>
    <xf numFmtId="43" fontId="29" fillId="0" borderId="1" xfId="2" applyFont="1" applyBorder="1" applyAlignment="1" applyProtection="1">
      <alignment horizontal="center"/>
    </xf>
    <xf numFmtId="43" fontId="34" fillId="0" borderId="0" xfId="2" applyFont="1" applyBorder="1" applyAlignment="1" applyProtection="1">
      <alignment horizontal="center"/>
    </xf>
    <xf numFmtId="0" fontId="0" fillId="16" borderId="0" xfId="0" applyFill="1" applyProtection="1"/>
    <xf numFmtId="0" fontId="0" fillId="16" borderId="0" xfId="0" applyFill="1" applyBorder="1" applyProtection="1"/>
    <xf numFmtId="0" fontId="0" fillId="16" borderId="0" xfId="0" applyFill="1"/>
    <xf numFmtId="0" fontId="0" fillId="16" borderId="0" xfId="0" applyFill="1" applyBorder="1"/>
    <xf numFmtId="0" fontId="7" fillId="16" borderId="0" xfId="0" applyFont="1" applyFill="1" applyBorder="1" applyAlignment="1" applyProtection="1">
      <alignment horizontal="left"/>
    </xf>
    <xf numFmtId="43" fontId="8" fillId="0" borderId="0" xfId="2" applyFont="1" applyAlignment="1" applyProtection="1">
      <alignment horizontal="center"/>
    </xf>
    <xf numFmtId="43" fontId="29" fillId="0" borderId="0" xfId="2" applyFont="1" applyProtection="1"/>
    <xf numFmtId="43" fontId="34" fillId="0" borderId="0" xfId="2" applyFont="1" applyAlignment="1" applyProtection="1">
      <alignment horizontal="center"/>
    </xf>
    <xf numFmtId="0" fontId="33" fillId="3" borderId="26" xfId="0" applyFont="1" applyFill="1" applyBorder="1" applyAlignment="1" applyProtection="1"/>
    <xf numFmtId="0" fontId="33" fillId="3" borderId="27" xfId="0" applyFont="1" applyFill="1" applyBorder="1" applyAlignment="1" applyProtection="1"/>
    <xf numFmtId="43" fontId="34" fillId="0" borderId="20" xfId="2" applyFont="1" applyBorder="1" applyAlignment="1" applyProtection="1">
      <alignment horizontal="center"/>
    </xf>
    <xf numFmtId="43" fontId="21" fillId="3" borderId="20" xfId="2" applyFont="1" applyFill="1" applyBorder="1" applyAlignment="1" applyProtection="1">
      <alignment horizontal="center" vertical="center"/>
    </xf>
    <xf numFmtId="43" fontId="34" fillId="0" borderId="5" xfId="2" applyFont="1" applyBorder="1" applyAlignment="1" applyProtection="1">
      <alignment horizontal="center"/>
    </xf>
    <xf numFmtId="43" fontId="21" fillId="3" borderId="1" xfId="2" applyFont="1" applyFill="1" applyBorder="1" applyAlignment="1" applyProtection="1">
      <alignment horizontal="center"/>
    </xf>
    <xf numFmtId="43" fontId="7" fillId="6" borderId="1" xfId="2" applyFont="1" applyFill="1" applyBorder="1" applyAlignment="1" applyProtection="1">
      <alignment horizontal="center"/>
      <protection locked="0"/>
    </xf>
    <xf numFmtId="43" fontId="34" fillId="0" borderId="28" xfId="2" applyFont="1" applyBorder="1" applyAlignment="1" applyProtection="1">
      <alignment horizontal="center"/>
    </xf>
    <xf numFmtId="43" fontId="34" fillId="0" borderId="29" xfId="2" applyFont="1" applyBorder="1" applyAlignment="1" applyProtection="1">
      <alignment horizontal="center"/>
    </xf>
    <xf numFmtId="1" fontId="22" fillId="0" borderId="8" xfId="0" applyNumberFormat="1" applyFont="1" applyFill="1" applyBorder="1" applyProtection="1">
      <protection locked="0"/>
    </xf>
    <xf numFmtId="43" fontId="22" fillId="0" borderId="6" xfId="2" applyFont="1" applyFill="1" applyBorder="1" applyAlignment="1" applyProtection="1">
      <alignment horizontal="center"/>
      <protection locked="0"/>
    </xf>
    <xf numFmtId="10" fontId="22" fillId="0" borderId="9" xfId="0" applyNumberFormat="1" applyFont="1" applyFill="1" applyBorder="1" applyProtection="1">
      <protection locked="0"/>
    </xf>
    <xf numFmtId="43" fontId="7" fillId="0" borderId="7" xfId="2" applyFont="1" applyFill="1" applyBorder="1" applyAlignment="1" applyProtection="1">
      <alignment horizontal="center"/>
      <protection locked="0"/>
    </xf>
    <xf numFmtId="10" fontId="7" fillId="0" borderId="29" xfId="0" applyNumberFormat="1" applyFont="1" applyFill="1" applyBorder="1" applyProtection="1">
      <protection locked="0"/>
    </xf>
    <xf numFmtId="43" fontId="29" fillId="0" borderId="7" xfId="2" applyFont="1" applyBorder="1" applyAlignment="1" applyProtection="1">
      <alignment horizontal="center"/>
    </xf>
    <xf numFmtId="43" fontId="34" fillId="0" borderId="9" xfId="2" applyFont="1" applyBorder="1" applyAlignment="1" applyProtection="1">
      <alignment horizontal="center"/>
    </xf>
    <xf numFmtId="43" fontId="34" fillId="0" borderId="28" xfId="2" applyFont="1" applyFill="1" applyBorder="1" applyAlignment="1" applyProtection="1">
      <alignment horizontal="center"/>
    </xf>
    <xf numFmtId="43" fontId="34" fillId="0" borderId="2" xfId="2" applyFont="1" applyBorder="1" applyAlignment="1" applyProtection="1">
      <alignment horizontal="center"/>
    </xf>
    <xf numFmtId="43" fontId="29" fillId="0" borderId="0" xfId="2" applyFont="1" applyBorder="1" applyAlignment="1" applyProtection="1">
      <alignment horizontal="center"/>
    </xf>
    <xf numFmtId="0" fontId="33" fillId="4" borderId="30" xfId="0" applyFont="1" applyFill="1" applyBorder="1" applyAlignment="1" applyProtection="1"/>
    <xf numFmtId="0" fontId="33" fillId="4" borderId="27" xfId="0" applyFont="1" applyFill="1" applyBorder="1" applyAlignment="1" applyProtection="1"/>
    <xf numFmtId="1" fontId="7" fillId="4" borderId="9" xfId="0" applyNumberFormat="1" applyFont="1" applyFill="1" applyBorder="1" applyAlignment="1" applyProtection="1">
      <alignment horizontal="center" vertical="center" wrapText="1"/>
      <protection locked="0"/>
    </xf>
    <xf numFmtId="1" fontId="25" fillId="0" borderId="2" xfId="0" applyNumberFormat="1" applyFont="1" applyFill="1" applyBorder="1" applyAlignment="1" applyProtection="1">
      <alignment horizontal="center"/>
      <protection locked="0"/>
    </xf>
    <xf numFmtId="1" fontId="25" fillId="0" borderId="5" xfId="0" applyNumberFormat="1" applyFont="1" applyFill="1" applyBorder="1" applyAlignment="1" applyProtection="1">
      <alignment horizontal="center"/>
      <protection locked="0"/>
    </xf>
    <xf numFmtId="164" fontId="25" fillId="0" borderId="2" xfId="0" applyNumberFormat="1" applyFont="1" applyFill="1" applyBorder="1" applyAlignment="1" applyProtection="1">
      <alignment horizontal="center" vertical="center" wrapText="1"/>
      <protection locked="0"/>
    </xf>
    <xf numFmtId="164" fontId="25" fillId="0" borderId="5" xfId="0" applyNumberFormat="1" applyFont="1" applyFill="1" applyBorder="1" applyAlignment="1" applyProtection="1">
      <alignment horizontal="center" vertical="center" wrapText="1"/>
      <protection locked="0"/>
    </xf>
    <xf numFmtId="43" fontId="29" fillId="0" borderId="2" xfId="2" applyFont="1" applyBorder="1" applyProtection="1">
      <protection locked="0"/>
    </xf>
    <xf numFmtId="43" fontId="29" fillId="0" borderId="5" xfId="2" applyFont="1" applyBorder="1" applyProtection="1">
      <protection locked="0"/>
    </xf>
    <xf numFmtId="43" fontId="38" fillId="6" borderId="21" xfId="2" applyFont="1" applyFill="1" applyBorder="1" applyAlignment="1" applyProtection="1">
      <alignment horizontal="center"/>
      <protection locked="0"/>
    </xf>
    <xf numFmtId="43" fontId="38" fillId="6" borderId="23" xfId="2" applyFont="1" applyFill="1" applyBorder="1" applyAlignment="1" applyProtection="1">
      <alignment horizontal="center"/>
      <protection locked="0"/>
    </xf>
    <xf numFmtId="43" fontId="38" fillId="7" borderId="21" xfId="2" applyFont="1" applyFill="1" applyBorder="1" applyAlignment="1" applyProtection="1">
      <alignment horizontal="center"/>
      <protection locked="0"/>
    </xf>
    <xf numFmtId="43" fontId="38" fillId="7" borderId="21" xfId="2" applyFont="1" applyFill="1" applyBorder="1" applyAlignment="1" applyProtection="1">
      <alignment horizontal="center"/>
    </xf>
    <xf numFmtId="43" fontId="21" fillId="4" borderId="21" xfId="2" applyFont="1" applyFill="1" applyBorder="1" applyAlignment="1" applyProtection="1">
      <alignment horizontal="center"/>
    </xf>
    <xf numFmtId="43" fontId="7" fillId="0" borderId="7" xfId="2" applyFont="1" applyFill="1" applyBorder="1" applyAlignment="1" applyProtection="1">
      <alignment horizontal="center"/>
    </xf>
    <xf numFmtId="43" fontId="21" fillId="0" borderId="7" xfId="2" applyFont="1" applyFill="1" applyBorder="1" applyAlignment="1" applyProtection="1">
      <alignment horizontal="center"/>
    </xf>
    <xf numFmtId="164" fontId="25" fillId="0" borderId="6" xfId="0" applyNumberFormat="1" applyFont="1" applyFill="1" applyBorder="1" applyAlignment="1" applyProtection="1">
      <alignment horizontal="center" vertical="center" wrapText="1"/>
      <protection locked="0"/>
    </xf>
    <xf numFmtId="1" fontId="0" fillId="0" borderId="5" xfId="0" applyNumberFormat="1" applyFill="1" applyBorder="1" applyProtection="1">
      <protection locked="0"/>
    </xf>
    <xf numFmtId="0" fontId="7" fillId="0" borderId="5" xfId="0" applyFont="1" applyFill="1" applyBorder="1" applyProtection="1">
      <protection locked="0"/>
    </xf>
    <xf numFmtId="0" fontId="0" fillId="0" borderId="5" xfId="0" applyFill="1" applyBorder="1" applyProtection="1">
      <protection locked="0"/>
    </xf>
    <xf numFmtId="0" fontId="7" fillId="0" borderId="5" xfId="0" applyFont="1" applyBorder="1" applyProtection="1">
      <protection locked="0"/>
    </xf>
    <xf numFmtId="0" fontId="0" fillId="0" borderId="5" xfId="0" applyBorder="1" applyProtection="1">
      <protection locked="0"/>
    </xf>
    <xf numFmtId="10" fontId="7" fillId="4" borderId="21" xfId="46" applyNumberFormat="1" applyFont="1" applyFill="1" applyBorder="1" applyAlignment="1" applyProtection="1">
      <alignment horizontal="center"/>
      <protection locked="0"/>
    </xf>
    <xf numFmtId="43" fontId="21" fillId="9" borderId="1" xfId="2" applyFont="1" applyFill="1" applyBorder="1" applyAlignment="1" applyProtection="1">
      <alignment horizontal="center" vertical="center"/>
    </xf>
    <xf numFmtId="43" fontId="34" fillId="0" borderId="31" xfId="2" applyFont="1" applyBorder="1" applyAlignment="1" applyProtection="1">
      <alignment horizontal="center"/>
    </xf>
    <xf numFmtId="164" fontId="37" fillId="7" borderId="1" xfId="0" applyNumberFormat="1" applyFont="1" applyFill="1" applyBorder="1" applyAlignment="1" applyProtection="1">
      <alignment horizontal="center" vertical="center" wrapText="1"/>
    </xf>
    <xf numFmtId="164" fontId="37" fillId="6" borderId="1" xfId="0" applyNumberFormat="1" applyFont="1" applyFill="1" applyBorder="1" applyAlignment="1" applyProtection="1">
      <alignment horizontal="center" vertical="center" wrapText="1"/>
    </xf>
    <xf numFmtId="43" fontId="37" fillId="0" borderId="1" xfId="2" applyFont="1" applyBorder="1" applyAlignment="1" applyProtection="1">
      <alignment horizontal="center"/>
    </xf>
    <xf numFmtId="43" fontId="34" fillId="0" borderId="1" xfId="2" applyFont="1" applyBorder="1" applyAlignment="1" applyProtection="1">
      <alignment horizontal="center"/>
    </xf>
    <xf numFmtId="43" fontId="10" fillId="7" borderId="0" xfId="2" applyFont="1" applyFill="1" applyAlignment="1" applyProtection="1">
      <alignment horizontal="center"/>
    </xf>
    <xf numFmtId="1" fontId="10" fillId="7" borderId="0" xfId="0" applyNumberFormat="1" applyFont="1" applyFill="1" applyProtection="1">
      <protection locked="0"/>
    </xf>
    <xf numFmtId="43" fontId="18" fillId="7" borderId="0" xfId="2" applyFont="1" applyFill="1" applyAlignment="1" applyProtection="1">
      <alignment horizontal="center"/>
    </xf>
    <xf numFmtId="0" fontId="23" fillId="16" borderId="4" xfId="0" applyFont="1" applyFill="1" applyBorder="1"/>
    <xf numFmtId="0" fontId="22" fillId="16" borderId="2" xfId="0" applyFont="1" applyFill="1" applyBorder="1"/>
    <xf numFmtId="0" fontId="23" fillId="16" borderId="2" xfId="0" applyFont="1" applyFill="1" applyBorder="1" applyAlignment="1">
      <alignment horizontal="left" vertical="center" wrapText="1"/>
    </xf>
    <xf numFmtId="0" fontId="54" fillId="16" borderId="2" xfId="0" applyFont="1" applyFill="1" applyBorder="1" applyAlignment="1">
      <alignment horizontal="left" vertical="center" wrapText="1" readingOrder="1"/>
    </xf>
    <xf numFmtId="0" fontId="23" fillId="16" borderId="2" xfId="0" applyFont="1" applyFill="1" applyBorder="1" applyAlignment="1">
      <alignment horizontal="left" wrapText="1"/>
    </xf>
    <xf numFmtId="0" fontId="0" fillId="16" borderId="4" xfId="0" applyFill="1" applyBorder="1"/>
    <xf numFmtId="0" fontId="55" fillId="16" borderId="2" xfId="0" applyFont="1" applyFill="1" applyBorder="1" applyAlignment="1">
      <alignment horizontal="left" vertical="center" readingOrder="1"/>
    </xf>
    <xf numFmtId="0" fontId="8" fillId="16" borderId="0" xfId="0" applyFont="1" applyFill="1" applyProtection="1"/>
    <xf numFmtId="1" fontId="8" fillId="16" borderId="0" xfId="0" applyNumberFormat="1" applyFont="1" applyFill="1" applyProtection="1"/>
    <xf numFmtId="43" fontId="8" fillId="16" borderId="0" xfId="2" applyFont="1" applyFill="1" applyAlignment="1" applyProtection="1">
      <alignment horizontal="center"/>
    </xf>
    <xf numFmtId="0" fontId="8" fillId="16" borderId="0" xfId="0" applyFont="1" applyFill="1" applyBorder="1" applyProtection="1"/>
    <xf numFmtId="1" fontId="8" fillId="16" borderId="0" xfId="0" applyNumberFormat="1" applyFont="1" applyFill="1" applyBorder="1" applyProtection="1"/>
    <xf numFmtId="43" fontId="8" fillId="16" borderId="0" xfId="2" applyFont="1" applyFill="1" applyBorder="1" applyAlignment="1" applyProtection="1">
      <alignment horizontal="center"/>
    </xf>
    <xf numFmtId="0" fontId="7" fillId="16" borderId="1" xfId="0" applyFont="1" applyFill="1" applyBorder="1" applyAlignment="1" applyProtection="1">
      <alignment horizontal="left"/>
    </xf>
    <xf numFmtId="0" fontId="7" fillId="16" borderId="0" xfId="0" applyFont="1" applyFill="1" applyBorder="1"/>
    <xf numFmtId="0" fontId="7" fillId="16" borderId="2" xfId="0" applyFont="1" applyFill="1" applyBorder="1"/>
    <xf numFmtId="1" fontId="8" fillId="16" borderId="32" xfId="0" applyNumberFormat="1" applyFont="1" applyFill="1" applyBorder="1"/>
    <xf numFmtId="1" fontId="8" fillId="16" borderId="33" xfId="0" applyNumberFormat="1" applyFont="1" applyFill="1" applyBorder="1"/>
    <xf numFmtId="0" fontId="8" fillId="16" borderId="34" xfId="0" applyFont="1" applyFill="1" applyBorder="1"/>
    <xf numFmtId="0" fontId="8" fillId="16" borderId="0" xfId="0" applyFont="1" applyFill="1" applyBorder="1"/>
    <xf numFmtId="0" fontId="8" fillId="16" borderId="2" xfId="0" applyFont="1" applyFill="1" applyBorder="1" applyAlignment="1">
      <alignment horizontal="left"/>
    </xf>
    <xf numFmtId="0" fontId="0" fillId="16" borderId="0" xfId="0" applyFill="1" applyBorder="1" applyAlignment="1">
      <alignment vertical="center"/>
    </xf>
    <xf numFmtId="0" fontId="7" fillId="16" borderId="32" xfId="0" applyFont="1" applyFill="1" applyBorder="1"/>
    <xf numFmtId="0" fontId="7" fillId="16" borderId="0" xfId="0" applyFont="1" applyFill="1" applyBorder="1" applyAlignment="1">
      <alignment vertical="top" wrapText="1"/>
    </xf>
    <xf numFmtId="0" fontId="44" fillId="17" borderId="35" xfId="25" applyFont="1" applyFill="1" applyBorder="1" applyAlignment="1"/>
    <xf numFmtId="0" fontId="44" fillId="17" borderId="9" xfId="25" applyFont="1" applyFill="1" applyBorder="1" applyAlignment="1"/>
    <xf numFmtId="0" fontId="44" fillId="17" borderId="2" xfId="25" applyFont="1" applyFill="1" applyBorder="1" applyAlignment="1"/>
    <xf numFmtId="0" fontId="54" fillId="16" borderId="2" xfId="0" applyFont="1" applyFill="1" applyBorder="1" applyAlignment="1">
      <alignment horizontal="left" vertical="top" wrapText="1" readingOrder="1"/>
    </xf>
    <xf numFmtId="0" fontId="23" fillId="16" borderId="2" xfId="0" applyFont="1" applyFill="1" applyBorder="1" applyAlignment="1">
      <alignment horizontal="left" vertical="top" wrapText="1"/>
    </xf>
    <xf numFmtId="0" fontId="8" fillId="0" borderId="0" xfId="25"/>
    <xf numFmtId="0" fontId="44" fillId="0" borderId="0" xfId="25" applyFont="1" applyAlignment="1"/>
    <xf numFmtId="0" fontId="22" fillId="0" borderId="0" xfId="25" applyFont="1"/>
    <xf numFmtId="0" fontId="44" fillId="17" borderId="0" xfId="25" applyFont="1" applyFill="1" applyBorder="1" applyAlignment="1"/>
    <xf numFmtId="0" fontId="8" fillId="0" borderId="1" xfId="25" applyBorder="1"/>
    <xf numFmtId="0" fontId="23" fillId="0" borderId="0" xfId="25" applyFont="1" applyAlignment="1">
      <alignment vertical="top" wrapText="1"/>
    </xf>
    <xf numFmtId="0" fontId="23" fillId="0" borderId="1" xfId="25" applyFont="1" applyBorder="1" applyAlignment="1">
      <alignment vertical="top" wrapText="1"/>
    </xf>
    <xf numFmtId="0" fontId="22" fillId="18" borderId="1" xfId="25" applyFont="1" applyFill="1" applyBorder="1" applyAlignment="1">
      <alignment horizontal="center" vertical="center" wrapText="1"/>
    </xf>
    <xf numFmtId="10" fontId="13" fillId="4" borderId="21" xfId="2" applyNumberFormat="1" applyFont="1" applyFill="1" applyBorder="1" applyAlignment="1" applyProtection="1">
      <alignment horizontal="center"/>
      <protection locked="0"/>
    </xf>
    <xf numFmtId="43" fontId="29" fillId="0" borderId="7" xfId="2" applyFont="1" applyBorder="1" applyProtection="1">
      <protection locked="0"/>
    </xf>
    <xf numFmtId="0" fontId="0" fillId="0" borderId="0" xfId="0" applyBorder="1" applyAlignment="1" applyProtection="1">
      <alignment wrapText="1"/>
    </xf>
    <xf numFmtId="0" fontId="23" fillId="0" borderId="0" xfId="0" applyFont="1" applyAlignment="1" applyProtection="1">
      <alignment wrapText="1"/>
    </xf>
    <xf numFmtId="0" fontId="8" fillId="0" borderId="0" xfId="0" applyFont="1" applyAlignment="1" applyProtection="1">
      <alignment wrapText="1"/>
    </xf>
    <xf numFmtId="0" fontId="0" fillId="0" borderId="0" xfId="0" applyFill="1" applyAlignment="1" applyProtection="1">
      <alignment wrapText="1"/>
    </xf>
    <xf numFmtId="164" fontId="34" fillId="8" borderId="4" xfId="0" applyNumberFormat="1" applyFont="1" applyFill="1" applyBorder="1" applyProtection="1"/>
    <xf numFmtId="43" fontId="25" fillId="3" borderId="6" xfId="2" applyFont="1" applyFill="1" applyBorder="1" applyAlignment="1" applyProtection="1">
      <alignment horizontal="center" vertical="center" wrapText="1"/>
    </xf>
    <xf numFmtId="43" fontId="21" fillId="3" borderId="9" xfId="2" applyFont="1" applyFill="1" applyBorder="1" applyAlignment="1" applyProtection="1">
      <alignment horizontal="center" vertical="center"/>
    </xf>
    <xf numFmtId="43" fontId="21" fillId="3" borderId="1" xfId="2" applyFont="1" applyFill="1" applyBorder="1" applyAlignment="1" applyProtection="1">
      <alignment horizontal="center" vertical="center"/>
    </xf>
    <xf numFmtId="43" fontId="38" fillId="4" borderId="1" xfId="2" applyFont="1" applyFill="1" applyBorder="1" applyAlignment="1" applyProtection="1">
      <alignment horizontal="center"/>
    </xf>
    <xf numFmtId="43" fontId="29" fillId="0" borderId="4" xfId="2" applyFont="1" applyBorder="1" applyAlignment="1" applyProtection="1">
      <alignment horizontal="center"/>
    </xf>
    <xf numFmtId="43" fontId="29" fillId="0" borderId="2" xfId="2" applyFont="1" applyBorder="1" applyAlignment="1" applyProtection="1">
      <alignment horizontal="center"/>
    </xf>
    <xf numFmtId="43" fontId="21" fillId="7" borderId="3" xfId="2" applyFont="1" applyFill="1" applyBorder="1" applyAlignment="1" applyProtection="1">
      <alignment horizontal="center" vertical="center"/>
    </xf>
    <xf numFmtId="43" fontId="7" fillId="0" borderId="5" xfId="2" applyFont="1" applyFill="1" applyBorder="1" applyAlignment="1" applyProtection="1">
      <alignment horizontal="center"/>
    </xf>
    <xf numFmtId="43" fontId="8" fillId="0" borderId="6" xfId="1" applyFont="1" applyBorder="1" applyAlignment="1">
      <alignment horizontal="center"/>
    </xf>
    <xf numFmtId="1" fontId="8" fillId="0" borderId="0" xfId="0" quotePrefix="1" applyNumberFormat="1" applyFont="1" applyAlignment="1">
      <alignment wrapText="1"/>
    </xf>
    <xf numFmtId="1" fontId="8" fillId="0" borderId="6" xfId="0" applyNumberFormat="1" applyFont="1" applyBorder="1" applyAlignment="1">
      <alignment wrapText="1"/>
    </xf>
    <xf numFmtId="1" fontId="8" fillId="0" borderId="6" xfId="0" applyNumberFormat="1" applyFont="1" applyBorder="1"/>
    <xf numFmtId="1" fontId="8" fillId="0" borderId="5" xfId="0" quotePrefix="1" applyNumberFormat="1" applyFont="1" applyBorder="1" applyAlignment="1">
      <alignment wrapText="1"/>
    </xf>
    <xf numFmtId="1" fontId="8" fillId="0" borderId="5" xfId="0" applyNumberFormat="1" applyFont="1" applyBorder="1"/>
    <xf numFmtId="43" fontId="7" fillId="0" borderId="0" xfId="1" applyFont="1"/>
    <xf numFmtId="1" fontId="0" fillId="0" borderId="35" xfId="0" applyNumberFormat="1" applyFont="1" applyFill="1" applyBorder="1" applyAlignment="1">
      <alignment horizontal="right" vertical="center"/>
    </xf>
    <xf numFmtId="1" fontId="0" fillId="0" borderId="6" xfId="0" applyNumberFormat="1" applyFont="1" applyFill="1" applyBorder="1" applyAlignment="1">
      <alignment horizontal="right" vertical="center" wrapText="1"/>
    </xf>
    <xf numFmtId="1" fontId="8" fillId="0" borderId="0" xfId="30" applyNumberFormat="1" applyFont="1" applyAlignment="1">
      <alignment wrapText="1"/>
    </xf>
    <xf numFmtId="1" fontId="8" fillId="0" borderId="5" xfId="30" applyNumberFormat="1" applyFont="1" applyBorder="1" applyAlignment="1">
      <alignment wrapText="1"/>
    </xf>
    <xf numFmtId="1" fontId="8" fillId="0" borderId="5" xfId="30" applyNumberFormat="1" applyFont="1" applyBorder="1"/>
    <xf numFmtId="1" fontId="8" fillId="0" borderId="0" xfId="30" applyNumberFormat="1" applyFont="1"/>
    <xf numFmtId="1" fontId="8" fillId="0" borderId="6" xfId="30" applyNumberFormat="1" applyFont="1" applyBorder="1" applyAlignment="1">
      <alignment wrapText="1"/>
    </xf>
    <xf numFmtId="1" fontId="8" fillId="0" borderId="6" xfId="30" applyNumberFormat="1" applyFont="1" applyBorder="1"/>
    <xf numFmtId="1" fontId="8" fillId="0" borderId="8" xfId="30" applyNumberFormat="1" applyFont="1" applyBorder="1" applyAlignment="1">
      <alignment wrapText="1"/>
    </xf>
    <xf numFmtId="0" fontId="8" fillId="0" borderId="6" xfId="30" applyFont="1" applyBorder="1" applyAlignment="1">
      <alignment wrapText="1"/>
    </xf>
    <xf numFmtId="0" fontId="8" fillId="0" borderId="6" xfId="30" applyFont="1" applyBorder="1"/>
    <xf numFmtId="0" fontId="53" fillId="0" borderId="1" xfId="0" applyFont="1" applyBorder="1"/>
    <xf numFmtId="15" fontId="53" fillId="0" borderId="1" xfId="0" applyNumberFormat="1" applyFont="1" applyBorder="1"/>
    <xf numFmtId="0" fontId="13" fillId="0" borderId="0" xfId="0" applyFont="1" applyFill="1" applyBorder="1" applyProtection="1">
      <protection locked="0"/>
    </xf>
    <xf numFmtId="1" fontId="13" fillId="0" borderId="0" xfId="0" applyNumberFormat="1" applyFont="1" applyFill="1" applyBorder="1" applyProtection="1">
      <protection locked="0"/>
    </xf>
    <xf numFmtId="43" fontId="13" fillId="0" borderId="0" xfId="2" applyFont="1" applyFill="1" applyBorder="1" applyAlignment="1" applyProtection="1">
      <alignment horizontal="center"/>
      <protection locked="0"/>
    </xf>
    <xf numFmtId="10" fontId="13" fillId="0" borderId="0" xfId="2" applyNumberFormat="1" applyFont="1" applyFill="1" applyBorder="1" applyAlignment="1" applyProtection="1">
      <alignment horizontal="center"/>
      <protection locked="0"/>
    </xf>
    <xf numFmtId="43" fontId="31" fillId="0" borderId="0" xfId="2" applyFont="1" applyFill="1" applyBorder="1" applyAlignment="1" applyProtection="1">
      <alignment horizontal="center"/>
      <protection locked="0"/>
    </xf>
    <xf numFmtId="43" fontId="31" fillId="0" borderId="0" xfId="2" applyFont="1" applyFill="1" applyBorder="1" applyAlignment="1" applyProtection="1">
      <alignment horizontal="center"/>
    </xf>
    <xf numFmtId="43" fontId="36" fillId="0" borderId="0" xfId="2" applyFont="1" applyFill="1" applyBorder="1" applyAlignment="1" applyProtection="1">
      <alignment horizontal="center"/>
    </xf>
    <xf numFmtId="43" fontId="31" fillId="0" borderId="2" xfId="2" applyFont="1" applyFill="1" applyBorder="1" applyAlignment="1" applyProtection="1">
      <alignment horizontal="center"/>
    </xf>
    <xf numFmtId="43" fontId="34" fillId="8" borderId="1" xfId="1" applyFont="1" applyFill="1" applyBorder="1" applyAlignment="1" applyProtection="1">
      <alignment horizontal="center"/>
    </xf>
    <xf numFmtId="43" fontId="29" fillId="3" borderId="1" xfId="1" applyFont="1" applyFill="1" applyBorder="1" applyAlignment="1" applyProtection="1">
      <alignment horizontal="center"/>
    </xf>
    <xf numFmtId="43" fontId="34" fillId="3" borderId="1" xfId="1" applyFont="1" applyFill="1" applyBorder="1" applyAlignment="1" applyProtection="1">
      <alignment horizontal="center"/>
    </xf>
    <xf numFmtId="43" fontId="34" fillId="8" borderId="6" xfId="1" applyFont="1" applyFill="1" applyBorder="1" applyAlignment="1" applyProtection="1">
      <alignment horizontal="center"/>
    </xf>
    <xf numFmtId="43" fontId="29" fillId="4" borderId="6" xfId="1" applyFont="1" applyFill="1" applyBorder="1" applyAlignment="1" applyProtection="1">
      <alignment horizontal="center"/>
    </xf>
    <xf numFmtId="43" fontId="34" fillId="4" borderId="6" xfId="1" applyFont="1" applyFill="1" applyBorder="1" applyAlignment="1" applyProtection="1">
      <alignment horizontal="center"/>
    </xf>
    <xf numFmtId="43" fontId="25" fillId="14" borderId="1" xfId="1" applyFont="1" applyFill="1" applyBorder="1" applyProtection="1"/>
    <xf numFmtId="43" fontId="25" fillId="19" borderId="1" xfId="1" applyFont="1" applyFill="1" applyBorder="1" applyProtection="1"/>
    <xf numFmtId="43" fontId="25" fillId="15" borderId="1" xfId="1" applyFont="1" applyFill="1" applyBorder="1" applyProtection="1"/>
    <xf numFmtId="43" fontId="8" fillId="0" borderId="0" xfId="2" applyFont="1" applyProtection="1"/>
    <xf numFmtId="0" fontId="18" fillId="3" borderId="26" xfId="0" applyFont="1" applyFill="1" applyBorder="1" applyAlignment="1" applyProtection="1"/>
    <xf numFmtId="43" fontId="7" fillId="3" borderId="1" xfId="2" applyFont="1" applyFill="1" applyBorder="1" applyAlignment="1" applyProtection="1">
      <alignment horizontal="center" vertical="center" wrapText="1"/>
    </xf>
    <xf numFmtId="43" fontId="8" fillId="0" borderId="4" xfId="2" applyFont="1" applyBorder="1" applyAlignment="1" applyProtection="1">
      <alignment horizontal="center"/>
    </xf>
    <xf numFmtId="43" fontId="7" fillId="3" borderId="1" xfId="2" applyFont="1" applyFill="1" applyBorder="1" applyAlignment="1" applyProtection="1">
      <alignment horizontal="center"/>
    </xf>
    <xf numFmtId="43" fontId="8" fillId="0" borderId="19" xfId="2" applyFont="1" applyBorder="1" applyProtection="1"/>
    <xf numFmtId="43" fontId="22" fillId="3" borderId="21" xfId="2" applyFont="1" applyFill="1" applyBorder="1" applyAlignment="1" applyProtection="1">
      <alignment horizontal="center"/>
    </xf>
    <xf numFmtId="43" fontId="8" fillId="0" borderId="6" xfId="2" applyFont="1" applyBorder="1" applyAlignment="1" applyProtection="1">
      <alignment horizontal="center"/>
    </xf>
    <xf numFmtId="43" fontId="8" fillId="0" borderId="5" xfId="2" applyFont="1" applyBorder="1" applyAlignment="1" applyProtection="1">
      <alignment horizontal="center"/>
    </xf>
    <xf numFmtId="43" fontId="8" fillId="0" borderId="7" xfId="2" applyFont="1" applyBorder="1" applyAlignment="1" applyProtection="1">
      <alignment horizontal="center"/>
    </xf>
    <xf numFmtId="43" fontId="8" fillId="0" borderId="0" xfId="2" applyFont="1" applyFill="1" applyBorder="1" applyProtection="1"/>
    <xf numFmtId="0" fontId="18" fillId="4" borderId="30" xfId="0" applyFont="1" applyFill="1" applyBorder="1" applyAlignment="1" applyProtection="1"/>
    <xf numFmtId="43" fontId="7" fillId="4" borderId="22" xfId="2" applyFont="1" applyFill="1" applyBorder="1" applyAlignment="1" applyProtection="1">
      <alignment horizontal="center"/>
    </xf>
    <xf numFmtId="43" fontId="8" fillId="0" borderId="2" xfId="2" applyFont="1" applyBorder="1" applyAlignment="1" applyProtection="1">
      <alignment horizontal="center"/>
    </xf>
    <xf numFmtId="43" fontId="7" fillId="4" borderId="21" xfId="2" applyFont="1" applyFill="1" applyBorder="1" applyAlignment="1" applyProtection="1">
      <alignment horizontal="center"/>
    </xf>
    <xf numFmtId="43" fontId="7" fillId="4" borderId="1" xfId="2" applyFont="1" applyFill="1" applyBorder="1" applyAlignment="1" applyProtection="1">
      <alignment horizontal="center"/>
    </xf>
    <xf numFmtId="43" fontId="13" fillId="4" borderId="21" xfId="2" applyFont="1" applyFill="1" applyBorder="1" applyAlignment="1" applyProtection="1">
      <alignment horizontal="center"/>
    </xf>
    <xf numFmtId="43" fontId="13" fillId="0" borderId="0" xfId="2" applyFont="1" applyFill="1" applyBorder="1" applyAlignment="1" applyProtection="1">
      <alignment horizontal="center"/>
    </xf>
    <xf numFmtId="43" fontId="19" fillId="0" borderId="1" xfId="2" applyFont="1" applyFill="1" applyBorder="1" applyAlignment="1" applyProtection="1">
      <alignment horizontal="center" vertical="center" wrapText="1"/>
    </xf>
    <xf numFmtId="43" fontId="8" fillId="0" borderId="1" xfId="2" applyFont="1" applyBorder="1" applyAlignment="1" applyProtection="1">
      <alignment horizontal="center"/>
    </xf>
    <xf numFmtId="43" fontId="8" fillId="3" borderId="1" xfId="1" applyFont="1" applyFill="1" applyBorder="1" applyAlignment="1" applyProtection="1">
      <alignment horizontal="center"/>
    </xf>
    <xf numFmtId="43" fontId="8" fillId="4" borderId="6" xfId="1" applyFont="1" applyFill="1" applyBorder="1" applyAlignment="1" applyProtection="1">
      <alignment horizontal="center"/>
    </xf>
    <xf numFmtId="164" fontId="8" fillId="0" borderId="0" xfId="0" applyNumberFormat="1" applyFont="1" applyProtection="1"/>
    <xf numFmtId="164" fontId="8" fillId="0" borderId="5" xfId="0" applyNumberFormat="1" applyFont="1" applyBorder="1" applyProtection="1">
      <protection locked="0"/>
    </xf>
    <xf numFmtId="164" fontId="8" fillId="0" borderId="19" xfId="0" applyNumberFormat="1" applyFont="1" applyBorder="1" applyProtection="1">
      <protection locked="0"/>
    </xf>
    <xf numFmtId="164" fontId="8" fillId="0" borderId="0" xfId="0" applyNumberFormat="1" applyFont="1" applyProtection="1">
      <protection locked="0"/>
    </xf>
    <xf numFmtId="43" fontId="22" fillId="6" borderId="21" xfId="2" applyFont="1" applyFill="1" applyBorder="1" applyAlignment="1" applyProtection="1">
      <alignment horizontal="center"/>
      <protection locked="0"/>
    </xf>
    <xf numFmtId="164" fontId="8" fillId="0" borderId="7" xfId="0" applyNumberFormat="1" applyFont="1" applyBorder="1" applyProtection="1">
      <protection locked="0"/>
    </xf>
    <xf numFmtId="164" fontId="8" fillId="0" borderId="0" xfId="0" applyNumberFormat="1" applyFont="1" applyFill="1" applyBorder="1" applyProtection="1">
      <protection locked="0"/>
    </xf>
    <xf numFmtId="164" fontId="8" fillId="0" borderId="2" xfId="0" applyNumberFormat="1" applyFont="1" applyFill="1" applyBorder="1" applyProtection="1">
      <protection locked="0"/>
    </xf>
    <xf numFmtId="1" fontId="7" fillId="0" borderId="2" xfId="0" applyNumberFormat="1" applyFont="1" applyFill="1" applyBorder="1" applyAlignment="1" applyProtection="1">
      <alignment horizontal="center"/>
      <protection locked="0"/>
    </xf>
    <xf numFmtId="164" fontId="7" fillId="0" borderId="2" xfId="0" applyNumberFormat="1" applyFont="1" applyFill="1" applyBorder="1" applyAlignment="1" applyProtection="1">
      <alignment horizontal="center" vertical="center" wrapText="1"/>
      <protection locked="0"/>
    </xf>
    <xf numFmtId="43" fontId="8" fillId="0" borderId="2" xfId="2" applyFont="1" applyBorder="1" applyProtection="1">
      <protection locked="0"/>
    </xf>
    <xf numFmtId="43" fontId="7" fillId="6" borderId="22" xfId="2" applyFont="1" applyFill="1" applyBorder="1" applyAlignment="1" applyProtection="1">
      <alignment horizontal="center"/>
      <protection locked="0"/>
    </xf>
    <xf numFmtId="164" fontId="8" fillId="0" borderId="5" xfId="0" applyNumberFormat="1" applyFont="1" applyFill="1" applyBorder="1" applyProtection="1">
      <protection locked="0"/>
    </xf>
    <xf numFmtId="164" fontId="7" fillId="0" borderId="5" xfId="0" applyNumberFormat="1" applyFont="1" applyFill="1" applyBorder="1" applyAlignment="1" applyProtection="1">
      <alignment horizontal="center" vertical="center" wrapText="1"/>
      <protection locked="0"/>
    </xf>
    <xf numFmtId="43" fontId="7" fillId="6" borderId="21" xfId="2" applyFont="1" applyFill="1" applyBorder="1" applyAlignment="1" applyProtection="1">
      <alignment horizontal="center"/>
      <protection locked="0"/>
    </xf>
    <xf numFmtId="164" fontId="8" fillId="0" borderId="6" xfId="0" applyNumberFormat="1" applyFont="1" applyFill="1" applyBorder="1" applyProtection="1">
      <protection locked="0"/>
    </xf>
    <xf numFmtId="164" fontId="8" fillId="0" borderId="6" xfId="0" applyNumberFormat="1" applyFont="1" applyFill="1" applyBorder="1" applyAlignment="1" applyProtection="1">
      <alignment horizontal="center" vertical="center" wrapText="1"/>
      <protection locked="0"/>
    </xf>
    <xf numFmtId="164" fontId="8" fillId="0" borderId="2" xfId="0" applyNumberFormat="1" applyFont="1" applyBorder="1" applyProtection="1">
      <protection locked="0"/>
    </xf>
    <xf numFmtId="164" fontId="7" fillId="0" borderId="6" xfId="0" applyNumberFormat="1" applyFont="1" applyFill="1" applyBorder="1" applyAlignment="1" applyProtection="1">
      <alignment horizontal="center" vertical="center" wrapText="1"/>
      <protection locked="0"/>
    </xf>
    <xf numFmtId="43" fontId="13" fillId="6" borderId="21" xfId="2" applyFont="1" applyFill="1" applyBorder="1" applyAlignment="1" applyProtection="1">
      <alignment horizontal="center"/>
      <protection locked="0"/>
    </xf>
    <xf numFmtId="43" fontId="7" fillId="14" borderId="1" xfId="1" applyFont="1" applyFill="1" applyBorder="1" applyProtection="1"/>
    <xf numFmtId="164" fontId="8" fillId="0" borderId="9" xfId="0" applyNumberFormat="1" applyFont="1" applyBorder="1" applyProtection="1">
      <protection locked="0"/>
    </xf>
    <xf numFmtId="43" fontId="7" fillId="7" borderId="1" xfId="2" applyFont="1" applyFill="1" applyBorder="1" applyAlignment="1" applyProtection="1">
      <alignment horizontal="center"/>
      <protection locked="0"/>
    </xf>
    <xf numFmtId="43" fontId="22" fillId="7" borderId="21" xfId="2" applyFont="1" applyFill="1" applyBorder="1" applyAlignment="1" applyProtection="1">
      <alignment horizontal="center"/>
      <protection locked="0"/>
    </xf>
    <xf numFmtId="43" fontId="7" fillId="7" borderId="22" xfId="2" applyFont="1" applyFill="1" applyBorder="1" applyAlignment="1" applyProtection="1">
      <alignment horizontal="center"/>
      <protection locked="0"/>
    </xf>
    <xf numFmtId="43" fontId="7" fillId="7" borderId="21" xfId="2" applyFont="1" applyFill="1" applyBorder="1" applyAlignment="1" applyProtection="1">
      <alignment horizontal="center"/>
      <protection locked="0"/>
    </xf>
    <xf numFmtId="43" fontId="13" fillId="7" borderId="21" xfId="2" applyFont="1" applyFill="1" applyBorder="1" applyAlignment="1" applyProtection="1">
      <alignment horizontal="center"/>
      <protection locked="0"/>
    </xf>
    <xf numFmtId="43" fontId="7" fillId="15" borderId="1" xfId="1" applyFont="1" applyFill="1" applyBorder="1" applyProtection="1"/>
    <xf numFmtId="164" fontId="8" fillId="0" borderId="4" xfId="0" applyNumberFormat="1" applyFont="1" applyBorder="1" applyProtection="1">
      <protection locked="0"/>
    </xf>
    <xf numFmtId="0" fontId="13" fillId="0" borderId="0" xfId="0" applyFont="1" applyFill="1" applyBorder="1" applyProtection="1"/>
    <xf numFmtId="10" fontId="13" fillId="0" borderId="0" xfId="2" applyNumberFormat="1" applyFont="1" applyFill="1" applyBorder="1" applyAlignment="1" applyProtection="1">
      <alignment horizontal="center"/>
    </xf>
    <xf numFmtId="1" fontId="8" fillId="0" borderId="1" xfId="0" applyNumberFormat="1" applyFont="1" applyBorder="1" applyProtection="1"/>
    <xf numFmtId="164" fontId="19" fillId="6" borderId="1" xfId="0" applyNumberFormat="1" applyFont="1" applyFill="1" applyBorder="1" applyAlignment="1" applyProtection="1">
      <alignment horizontal="center" vertical="center" wrapText="1"/>
    </xf>
    <xf numFmtId="164" fontId="19" fillId="7" borderId="1" xfId="0" applyNumberFormat="1" applyFont="1" applyFill="1" applyBorder="1" applyAlignment="1" applyProtection="1">
      <alignment horizontal="center" vertical="center" wrapText="1"/>
    </xf>
    <xf numFmtId="164" fontId="8" fillId="0" borderId="1" xfId="0" applyNumberFormat="1" applyFont="1" applyBorder="1" applyAlignment="1" applyProtection="1">
      <alignment horizontal="center"/>
    </xf>
    <xf numFmtId="1" fontId="29" fillId="0" borderId="1" xfId="0" applyNumberFormat="1" applyFont="1" applyBorder="1" applyProtection="1"/>
    <xf numFmtId="43" fontId="29" fillId="6" borderId="1" xfId="1" applyFont="1" applyFill="1" applyBorder="1" applyAlignment="1" applyProtection="1">
      <alignment horizontal="center"/>
    </xf>
    <xf numFmtId="43" fontId="29" fillId="7" borderId="1" xfId="1" applyFont="1" applyFill="1" applyBorder="1" applyAlignment="1" applyProtection="1">
      <alignment horizontal="center"/>
    </xf>
    <xf numFmtId="43" fontId="29" fillId="6" borderId="6" xfId="1" applyFont="1" applyFill="1" applyBorder="1" applyAlignment="1" applyProtection="1">
      <alignment horizontal="center"/>
    </xf>
    <xf numFmtId="43" fontId="29" fillId="7" borderId="6" xfId="1" applyFont="1" applyFill="1" applyBorder="1" applyAlignment="1" applyProtection="1">
      <alignment horizontal="center"/>
    </xf>
    <xf numFmtId="0" fontId="7" fillId="0" borderId="1" xfId="0" applyFont="1" applyBorder="1" applyProtection="1"/>
    <xf numFmtId="1" fontId="7" fillId="0" borderId="1" xfId="0" applyNumberFormat="1" applyFont="1" applyBorder="1" applyProtection="1"/>
    <xf numFmtId="43" fontId="7" fillId="0" borderId="1" xfId="2" applyFont="1" applyBorder="1" applyAlignment="1" applyProtection="1">
      <alignment horizontal="center"/>
    </xf>
    <xf numFmtId="0" fontId="7" fillId="19" borderId="1" xfId="0" applyFont="1" applyFill="1" applyBorder="1" applyAlignment="1" applyProtection="1">
      <alignment wrapText="1"/>
    </xf>
    <xf numFmtId="0" fontId="0" fillId="19" borderId="1" xfId="0" applyFill="1" applyBorder="1" applyProtection="1"/>
    <xf numFmtId="43" fontId="25" fillId="20" borderId="1" xfId="1" applyFont="1" applyFill="1" applyBorder="1" applyProtection="1"/>
    <xf numFmtId="43" fontId="7" fillId="20" borderId="1" xfId="2" applyFont="1" applyFill="1" applyBorder="1" applyAlignment="1" applyProtection="1">
      <alignment horizontal="center" vertical="center" wrapText="1"/>
    </xf>
    <xf numFmtId="43" fontId="25" fillId="20" borderId="1" xfId="2" applyFont="1" applyFill="1" applyBorder="1" applyAlignment="1" applyProtection="1">
      <alignment horizontal="center" vertical="center" wrapText="1"/>
    </xf>
    <xf numFmtId="43" fontId="21" fillId="20" borderId="1" xfId="2" applyFont="1" applyFill="1" applyBorder="1" applyAlignment="1" applyProtection="1">
      <alignment horizontal="center" vertical="center"/>
    </xf>
    <xf numFmtId="43" fontId="7" fillId="20" borderId="1" xfId="1" applyFont="1" applyFill="1" applyBorder="1" applyProtection="1"/>
    <xf numFmtId="43" fontId="34" fillId="21" borderId="6" xfId="1" applyFont="1" applyFill="1" applyBorder="1" applyAlignment="1" applyProtection="1">
      <alignment horizontal="center"/>
    </xf>
    <xf numFmtId="43" fontId="25" fillId="21" borderId="1" xfId="1" applyFont="1" applyFill="1" applyBorder="1" applyProtection="1"/>
    <xf numFmtId="43" fontId="34" fillId="21" borderId="1" xfId="1" applyFont="1" applyFill="1" applyBorder="1" applyAlignment="1" applyProtection="1">
      <alignment horizontal="center"/>
    </xf>
    <xf numFmtId="1" fontId="7" fillId="4" borderId="1" xfId="30" applyNumberFormat="1" applyFont="1" applyFill="1" applyBorder="1" applyAlignment="1" applyProtection="1">
      <alignment vertical="center" wrapText="1"/>
      <protection locked="0"/>
    </xf>
    <xf numFmtId="1" fontId="8" fillId="0" borderId="4" xfId="0" applyNumberFormat="1" applyFont="1" applyFill="1" applyBorder="1" applyProtection="1">
      <protection locked="0"/>
    </xf>
    <xf numFmtId="10" fontId="8" fillId="0" borderId="2" xfId="46" applyNumberFormat="1" applyBorder="1" applyProtection="1">
      <protection locked="0"/>
    </xf>
    <xf numFmtId="43" fontId="7" fillId="3" borderId="6" xfId="2" applyFont="1" applyFill="1" applyBorder="1" applyAlignment="1" applyProtection="1">
      <alignment horizontal="center" vertical="center"/>
      <protection locked="0"/>
    </xf>
    <xf numFmtId="43" fontId="7" fillId="3" borderId="7" xfId="2" applyFont="1" applyFill="1" applyBorder="1" applyAlignment="1" applyProtection="1">
      <alignment horizontal="center"/>
      <protection locked="0"/>
    </xf>
    <xf numFmtId="43" fontId="8" fillId="0" borderId="5" xfId="1" applyFont="1" applyBorder="1" applyAlignment="1">
      <alignment horizontal="center"/>
    </xf>
    <xf numFmtId="43" fontId="8" fillId="0" borderId="7" xfId="1" applyFont="1" applyBorder="1" applyAlignment="1">
      <alignment horizontal="center"/>
    </xf>
    <xf numFmtId="1" fontId="8" fillId="0" borderId="0" xfId="2" applyNumberFormat="1" applyFont="1" applyBorder="1" applyProtection="1">
      <protection locked="0"/>
    </xf>
    <xf numFmtId="43" fontId="7" fillId="4" borderId="9" xfId="2" applyFont="1" applyFill="1" applyBorder="1" applyAlignment="1" applyProtection="1">
      <alignment horizontal="center" vertical="center"/>
      <protection locked="0"/>
    </xf>
    <xf numFmtId="43" fontId="7" fillId="3" borderId="29" xfId="2" applyFont="1" applyFill="1" applyBorder="1" applyAlignment="1" applyProtection="1">
      <alignment horizontal="center"/>
      <protection locked="0"/>
    </xf>
    <xf numFmtId="43" fontId="7" fillId="4" borderId="36" xfId="2" applyFont="1" applyFill="1" applyBorder="1" applyAlignment="1" applyProtection="1">
      <alignment horizontal="center"/>
      <protection locked="0"/>
    </xf>
    <xf numFmtId="43" fontId="7" fillId="4" borderId="37" xfId="2" applyFont="1" applyFill="1" applyBorder="1" applyAlignment="1" applyProtection="1">
      <alignment horizontal="center"/>
      <protection locked="0"/>
    </xf>
    <xf numFmtId="43" fontId="7" fillId="0" borderId="5" xfId="1" applyFont="1" applyBorder="1"/>
    <xf numFmtId="6" fontId="8" fillId="0" borderId="8" xfId="30" applyNumberFormat="1" applyFont="1" applyBorder="1"/>
    <xf numFmtId="4" fontId="8" fillId="0" borderId="6" xfId="0" applyNumberFormat="1" applyFont="1" applyFill="1" applyBorder="1" applyAlignment="1" applyProtection="1">
      <alignment horizontal="left" vertical="center" wrapText="1"/>
      <protection locked="0"/>
    </xf>
    <xf numFmtId="1" fontId="8" fillId="0" borderId="7" xfId="0" applyNumberFormat="1" applyFont="1" applyBorder="1" applyProtection="1">
      <protection locked="0"/>
    </xf>
    <xf numFmtId="1" fontId="7" fillId="0" borderId="7" xfId="0" applyNumberFormat="1" applyFont="1" applyBorder="1" applyProtection="1">
      <protection locked="0"/>
    </xf>
    <xf numFmtId="0" fontId="7" fillId="0" borderId="7" xfId="0" applyFont="1" applyFill="1" applyBorder="1" applyProtection="1">
      <protection locked="0"/>
    </xf>
    <xf numFmtId="43" fontId="8" fillId="0" borderId="29" xfId="2" applyFont="1" applyBorder="1" applyAlignment="1" applyProtection="1">
      <alignment horizontal="center"/>
    </xf>
    <xf numFmtId="0" fontId="56" fillId="22" borderId="3" xfId="0" applyFont="1" applyFill="1" applyBorder="1" applyAlignment="1">
      <alignment wrapText="1"/>
    </xf>
    <xf numFmtId="0" fontId="52" fillId="22" borderId="35" xfId="0" applyFont="1" applyFill="1" applyBorder="1"/>
    <xf numFmtId="0" fontId="52" fillId="22" borderId="35" xfId="0" applyFont="1" applyFill="1" applyBorder="1" applyAlignment="1">
      <alignment wrapText="1"/>
    </xf>
    <xf numFmtId="0" fontId="52" fillId="22" borderId="20" xfId="0" applyFont="1" applyFill="1" applyBorder="1"/>
    <xf numFmtId="0" fontId="13" fillId="22" borderId="3" xfId="0" applyFont="1" applyFill="1" applyBorder="1" applyAlignment="1">
      <alignment vertical="top" wrapText="1"/>
    </xf>
    <xf numFmtId="0" fontId="8" fillId="22" borderId="19" xfId="0" applyFont="1" applyFill="1" applyBorder="1" applyAlignment="1">
      <alignment vertical="top" wrapText="1"/>
    </xf>
    <xf numFmtId="0" fontId="8" fillId="22" borderId="20" xfId="0" applyFont="1" applyFill="1" applyBorder="1" applyAlignment="1">
      <alignment vertical="top" wrapText="1"/>
    </xf>
    <xf numFmtId="0" fontId="13" fillId="22" borderId="3" xfId="0" applyFont="1" applyFill="1" applyBorder="1" applyAlignment="1">
      <alignment horizontal="left" vertical="top" wrapText="1" readingOrder="1"/>
    </xf>
    <xf numFmtId="49" fontId="8" fillId="22" borderId="19" xfId="0" applyNumberFormat="1" applyFont="1" applyFill="1" applyBorder="1" applyAlignment="1">
      <alignment horizontal="left" vertical="top" readingOrder="1"/>
    </xf>
    <xf numFmtId="0" fontId="8" fillId="22" borderId="19" xfId="0" applyFont="1" applyFill="1" applyBorder="1" applyAlignment="1">
      <alignment horizontal="left" vertical="top" wrapText="1" readingOrder="1"/>
    </xf>
    <xf numFmtId="0" fontId="8" fillId="22" borderId="20" xfId="0" applyFont="1" applyFill="1" applyBorder="1" applyAlignment="1">
      <alignment horizontal="left" vertical="top" wrapText="1" readingOrder="1"/>
    </xf>
    <xf numFmtId="0" fontId="8" fillId="22" borderId="19" xfId="0" applyFont="1" applyFill="1" applyBorder="1" applyAlignment="1">
      <alignment horizontal="left" vertical="top" readingOrder="1"/>
    </xf>
    <xf numFmtId="0" fontId="7" fillId="22" borderId="19" xfId="0" applyFont="1" applyFill="1" applyBorder="1"/>
    <xf numFmtId="0" fontId="7" fillId="22" borderId="20" xfId="0" applyFont="1" applyFill="1" applyBorder="1"/>
    <xf numFmtId="0" fontId="0" fillId="22" borderId="19" xfId="0" applyFill="1" applyBorder="1" applyAlignment="1">
      <alignment vertical="top" wrapText="1"/>
    </xf>
    <xf numFmtId="0" fontId="0" fillId="22" borderId="20" xfId="0" applyFill="1" applyBorder="1" applyAlignment="1">
      <alignment wrapText="1"/>
    </xf>
    <xf numFmtId="0" fontId="0" fillId="22" borderId="19" xfId="0" applyFill="1" applyBorder="1"/>
    <xf numFmtId="0" fontId="0" fillId="22" borderId="20" xfId="0" applyFill="1" applyBorder="1"/>
    <xf numFmtId="0" fontId="7" fillId="0" borderId="3" xfId="0" applyFont="1" applyFill="1" applyBorder="1"/>
    <xf numFmtId="0" fontId="7" fillId="0" borderId="17" xfId="0" applyFont="1" applyFill="1" applyBorder="1"/>
    <xf numFmtId="0" fontId="7" fillId="0" borderId="29" xfId="0" applyFont="1" applyFill="1" applyBorder="1"/>
    <xf numFmtId="0" fontId="8" fillId="0" borderId="8" xfId="0" applyFont="1" applyBorder="1" applyAlignment="1">
      <alignment vertical="top" wrapText="1"/>
    </xf>
    <xf numFmtId="0" fontId="8" fillId="0" borderId="35" xfId="0" applyFont="1" applyBorder="1" applyAlignment="1">
      <alignment vertical="top" wrapText="1"/>
    </xf>
    <xf numFmtId="0" fontId="8" fillId="0" borderId="10" xfId="0" applyFont="1" applyBorder="1" applyAlignment="1">
      <alignment vertical="top" wrapText="1"/>
    </xf>
    <xf numFmtId="0" fontId="8" fillId="0" borderId="7" xfId="0" applyFont="1" applyBorder="1" applyAlignment="1">
      <alignment vertical="top" wrapText="1"/>
    </xf>
    <xf numFmtId="0" fontId="8" fillId="0" borderId="29" xfId="0" applyFont="1" applyBorder="1" applyAlignment="1">
      <alignment vertical="top" wrapText="1"/>
    </xf>
    <xf numFmtId="0" fontId="8" fillId="0" borderId="17" xfId="0" applyFont="1" applyBorder="1" applyAlignment="1">
      <alignment vertical="top" wrapText="1"/>
    </xf>
    <xf numFmtId="0" fontId="8" fillId="0" borderId="10" xfId="0" applyFont="1" applyFill="1" applyBorder="1" applyAlignment="1">
      <alignment horizontal="left" vertical="top" wrapText="1" readingOrder="1"/>
    </xf>
    <xf numFmtId="49" fontId="8" fillId="0" borderId="1" xfId="0" applyNumberFormat="1" applyFont="1" applyFill="1" applyBorder="1" applyAlignment="1">
      <alignment horizontal="left" vertical="top" readingOrder="1"/>
    </xf>
    <xf numFmtId="0" fontId="8" fillId="0" borderId="17" xfId="0" applyFont="1" applyFill="1" applyBorder="1" applyAlignment="1">
      <alignment horizontal="left" vertical="top" wrapText="1" readingOrder="1"/>
    </xf>
    <xf numFmtId="0" fontId="8" fillId="0" borderId="1" xfId="0" applyFont="1" applyFill="1" applyBorder="1" applyAlignment="1">
      <alignment horizontal="left" vertical="top" wrapText="1" readingOrder="1"/>
    </xf>
    <xf numFmtId="0" fontId="8" fillId="0" borderId="17" xfId="0" applyFont="1" applyFill="1" applyBorder="1" applyAlignment="1">
      <alignment horizontal="left" vertical="top" readingOrder="1"/>
    </xf>
    <xf numFmtId="0" fontId="13" fillId="22" borderId="10" xfId="0" applyFont="1" applyFill="1" applyBorder="1" applyAlignment="1">
      <alignment wrapText="1"/>
    </xf>
    <xf numFmtId="0" fontId="0" fillId="22" borderId="0" xfId="0" applyFill="1" applyBorder="1"/>
    <xf numFmtId="0" fontId="8" fillId="22" borderId="0" xfId="0" applyFont="1" applyFill="1" applyBorder="1" applyAlignment="1">
      <alignment wrapText="1"/>
    </xf>
    <xf numFmtId="0" fontId="8" fillId="22" borderId="2" xfId="0" applyFont="1" applyFill="1" applyBorder="1" applyAlignment="1">
      <alignment wrapText="1"/>
    </xf>
    <xf numFmtId="0" fontId="0" fillId="22" borderId="2" xfId="0" applyFill="1" applyBorder="1"/>
    <xf numFmtId="0" fontId="0" fillId="0" borderId="19" xfId="0" applyFill="1" applyBorder="1" applyAlignment="1">
      <alignment wrapText="1"/>
    </xf>
    <xf numFmtId="0" fontId="7" fillId="23" borderId="38" xfId="0" applyFont="1" applyFill="1" applyBorder="1"/>
    <xf numFmtId="0" fontId="7" fillId="23" borderId="18" xfId="0" applyFont="1" applyFill="1" applyBorder="1"/>
    <xf numFmtId="0" fontId="7" fillId="23" borderId="39" xfId="0" applyFont="1" applyFill="1" applyBorder="1"/>
    <xf numFmtId="0" fontId="7" fillId="16" borderId="13" xfId="0" applyFont="1" applyFill="1" applyBorder="1"/>
    <xf numFmtId="0" fontId="7" fillId="0" borderId="40" xfId="0" applyFont="1" applyFill="1" applyBorder="1"/>
    <xf numFmtId="0" fontId="7" fillId="0" borderId="41" xfId="0" applyFont="1" applyBorder="1"/>
    <xf numFmtId="0" fontId="7" fillId="11" borderId="42" xfId="0" applyFont="1" applyFill="1" applyBorder="1"/>
    <xf numFmtId="0" fontId="7" fillId="12" borderId="42" xfId="0" applyFont="1" applyFill="1" applyBorder="1"/>
    <xf numFmtId="0" fontId="7" fillId="13" borderId="42" xfId="0" applyFont="1" applyFill="1" applyBorder="1"/>
    <xf numFmtId="0" fontId="7" fillId="0" borderId="42" xfId="0" applyFont="1" applyBorder="1"/>
    <xf numFmtId="0" fontId="7" fillId="16" borderId="43" xfId="0" applyFont="1" applyFill="1" applyBorder="1"/>
    <xf numFmtId="0" fontId="7" fillId="16" borderId="15" xfId="0" applyFont="1" applyFill="1" applyBorder="1"/>
    <xf numFmtId="0" fontId="7" fillId="16" borderId="16" xfId="0" applyFont="1" applyFill="1" applyBorder="1"/>
    <xf numFmtId="0" fontId="7" fillId="16" borderId="44" xfId="0" applyFont="1" applyFill="1" applyBorder="1"/>
    <xf numFmtId="0" fontId="8" fillId="0" borderId="7" xfId="0" applyFont="1" applyBorder="1" applyAlignment="1">
      <alignment wrapText="1"/>
    </xf>
    <xf numFmtId="0" fontId="8" fillId="0" borderId="7" xfId="0" applyFont="1" applyFill="1" applyBorder="1" applyAlignment="1">
      <alignment vertical="top"/>
    </xf>
    <xf numFmtId="0" fontId="8" fillId="0" borderId="7" xfId="0" applyFont="1" applyBorder="1"/>
    <xf numFmtId="0" fontId="8" fillId="0" borderId="29" xfId="0" applyFont="1" applyBorder="1"/>
    <xf numFmtId="0" fontId="23" fillId="16" borderId="2" xfId="0" applyFont="1" applyFill="1" applyBorder="1" applyAlignment="1">
      <alignment horizontal="left" vertical="center" wrapText="1" readingOrder="1"/>
    </xf>
    <xf numFmtId="1" fontId="15" fillId="0" borderId="7" xfId="0" applyNumberFormat="1" applyFont="1" applyBorder="1" applyProtection="1">
      <protection locked="0"/>
    </xf>
    <xf numFmtId="43" fontId="34" fillId="0" borderId="4" xfId="2" applyFont="1" applyBorder="1" applyAlignment="1" applyProtection="1">
      <alignment horizontal="center"/>
    </xf>
    <xf numFmtId="43" fontId="34" fillId="0" borderId="8" xfId="2" applyFont="1" applyBorder="1" applyAlignment="1" applyProtection="1">
      <alignment horizontal="center"/>
    </xf>
    <xf numFmtId="43" fontId="34" fillId="0" borderId="10" xfId="2" applyFont="1" applyBorder="1" applyAlignment="1" applyProtection="1">
      <alignment horizontal="center"/>
    </xf>
    <xf numFmtId="0" fontId="8" fillId="16" borderId="45" xfId="0" applyNumberFormat="1" applyFont="1" applyFill="1" applyBorder="1"/>
    <xf numFmtId="0" fontId="8" fillId="16" borderId="0" xfId="0" applyNumberFormat="1" applyFont="1" applyFill="1" applyBorder="1"/>
    <xf numFmtId="0" fontId="0" fillId="24" borderId="2" xfId="0" applyFill="1" applyBorder="1" applyProtection="1"/>
    <xf numFmtId="0" fontId="0" fillId="0" borderId="0" xfId="0" applyAlignment="1">
      <alignment vertical="top"/>
    </xf>
    <xf numFmtId="164" fontId="7" fillId="25" borderId="1" xfId="0" applyNumberFormat="1" applyFont="1" applyFill="1" applyBorder="1" applyAlignment="1" applyProtection="1">
      <alignment horizontal="center" vertical="center" wrapText="1"/>
      <protection locked="0"/>
    </xf>
    <xf numFmtId="164" fontId="7" fillId="15" borderId="1" xfId="0" applyNumberFormat="1" applyFont="1" applyFill="1" applyBorder="1" applyAlignment="1" applyProtection="1">
      <alignment horizontal="center" vertical="center" wrapText="1"/>
      <protection locked="0"/>
    </xf>
    <xf numFmtId="164" fontId="29" fillId="25" borderId="2" xfId="0" applyNumberFormat="1" applyFont="1" applyFill="1" applyBorder="1" applyProtection="1">
      <protection locked="0"/>
    </xf>
    <xf numFmtId="1" fontId="25" fillId="25" borderId="2" xfId="0" applyNumberFormat="1" applyFont="1" applyFill="1" applyBorder="1" applyAlignment="1" applyProtection="1">
      <alignment horizontal="center"/>
      <protection locked="0"/>
    </xf>
    <xf numFmtId="164" fontId="25" fillId="25" borderId="2" xfId="0" applyNumberFormat="1" applyFont="1" applyFill="1" applyBorder="1" applyAlignment="1" applyProtection="1">
      <alignment horizontal="center" vertical="center" wrapText="1"/>
      <protection locked="0"/>
    </xf>
    <xf numFmtId="43" fontId="29" fillId="25" borderId="2" xfId="2" applyFont="1" applyFill="1" applyBorder="1" applyProtection="1">
      <protection locked="0"/>
    </xf>
    <xf numFmtId="43" fontId="25" fillId="25" borderId="22" xfId="2" applyFont="1" applyFill="1" applyBorder="1" applyAlignment="1" applyProtection="1">
      <alignment horizontal="center"/>
      <protection locked="0"/>
    </xf>
    <xf numFmtId="164" fontId="29" fillId="25" borderId="5" xfId="0" applyNumberFormat="1" applyFont="1" applyFill="1" applyBorder="1" applyProtection="1">
      <protection locked="0"/>
    </xf>
    <xf numFmtId="1" fontId="25" fillId="25" borderId="5" xfId="0" applyNumberFormat="1" applyFont="1" applyFill="1" applyBorder="1" applyAlignment="1" applyProtection="1">
      <alignment horizontal="center"/>
      <protection locked="0"/>
    </xf>
    <xf numFmtId="164" fontId="25" fillId="25" borderId="5" xfId="0" applyNumberFormat="1" applyFont="1" applyFill="1" applyBorder="1" applyAlignment="1" applyProtection="1">
      <alignment horizontal="center" vertical="center" wrapText="1"/>
      <protection locked="0"/>
    </xf>
    <xf numFmtId="43" fontId="25" fillId="25" borderId="21" xfId="2" applyFont="1" applyFill="1" applyBorder="1" applyAlignment="1" applyProtection="1">
      <alignment horizontal="center"/>
      <protection locked="0"/>
    </xf>
    <xf numFmtId="43" fontId="38" fillId="25" borderId="21" xfId="2" applyFont="1" applyFill="1" applyBorder="1" applyAlignment="1" applyProtection="1">
      <alignment horizontal="center"/>
      <protection locked="0"/>
    </xf>
    <xf numFmtId="43" fontId="31" fillId="25" borderId="21" xfId="2" applyFont="1" applyFill="1" applyBorder="1" applyAlignment="1" applyProtection="1">
      <alignment horizontal="center"/>
      <protection locked="0"/>
    </xf>
    <xf numFmtId="0" fontId="22" fillId="16" borderId="2" xfId="0" applyFont="1" applyFill="1" applyBorder="1" applyAlignment="1">
      <alignment horizontal="left" wrapText="1"/>
    </xf>
    <xf numFmtId="0" fontId="23" fillId="16" borderId="2" xfId="0" applyFont="1" applyFill="1" applyBorder="1" applyAlignment="1">
      <alignment wrapText="1"/>
    </xf>
    <xf numFmtId="0" fontId="22" fillId="0" borderId="1" xfId="25" applyFont="1" applyBorder="1" applyAlignment="1">
      <alignment vertical="top" wrapText="1"/>
    </xf>
    <xf numFmtId="164" fontId="57" fillId="0" borderId="17" xfId="0" applyNumberFormat="1" applyFont="1" applyFill="1" applyBorder="1" applyProtection="1"/>
    <xf numFmtId="164" fontId="57" fillId="0" borderId="17" xfId="0" applyNumberFormat="1" applyFont="1" applyFill="1" applyBorder="1" applyProtection="1">
      <protection locked="0"/>
    </xf>
    <xf numFmtId="164" fontId="57" fillId="0" borderId="17" xfId="0" applyNumberFormat="1" applyFont="1" applyFill="1" applyBorder="1" applyAlignment="1" applyProtection="1"/>
    <xf numFmtId="164" fontId="57" fillId="0" borderId="17" xfId="0" applyNumberFormat="1" applyFont="1" applyFill="1" applyBorder="1" applyAlignment="1" applyProtection="1">
      <protection locked="0"/>
    </xf>
    <xf numFmtId="164" fontId="8" fillId="16" borderId="0" xfId="0" applyNumberFormat="1" applyFont="1" applyFill="1" applyProtection="1"/>
    <xf numFmtId="164" fontId="29" fillId="16" borderId="0" xfId="0" applyNumberFormat="1" applyFont="1" applyFill="1" applyProtection="1"/>
    <xf numFmtId="164" fontId="8" fillId="16" borderId="0" xfId="0" applyNumberFormat="1" applyFont="1" applyFill="1" applyProtection="1">
      <protection locked="0"/>
    </xf>
    <xf numFmtId="164" fontId="29" fillId="16" borderId="0" xfId="0" applyNumberFormat="1" applyFont="1" applyFill="1" applyProtection="1">
      <protection locked="0"/>
    </xf>
    <xf numFmtId="164" fontId="34" fillId="16" borderId="0" xfId="0" applyNumberFormat="1" applyFont="1" applyFill="1" applyProtection="1">
      <protection locked="0"/>
    </xf>
    <xf numFmtId="1" fontId="8" fillId="16" borderId="0" xfId="0" applyNumberFormat="1" applyFont="1" applyFill="1" applyProtection="1">
      <protection locked="0"/>
    </xf>
    <xf numFmtId="43" fontId="8" fillId="16" borderId="0" xfId="2" applyFont="1" applyFill="1" applyProtection="1"/>
    <xf numFmtId="43" fontId="29" fillId="16" borderId="0" xfId="2" applyFont="1" applyFill="1" applyProtection="1"/>
    <xf numFmtId="43" fontId="34" fillId="16" borderId="0" xfId="2" applyFont="1" applyFill="1" applyAlignment="1" applyProtection="1">
      <alignment horizontal="center"/>
    </xf>
    <xf numFmtId="0" fontId="18" fillId="16" borderId="0" xfId="0" applyFont="1" applyFill="1" applyBorder="1" applyProtection="1"/>
    <xf numFmtId="164" fontId="29" fillId="16" borderId="0" xfId="0" applyNumberFormat="1" applyFont="1" applyFill="1" applyBorder="1" applyProtection="1"/>
    <xf numFmtId="164" fontId="8" fillId="16" borderId="0" xfId="0" applyNumberFormat="1" applyFont="1" applyFill="1" applyBorder="1" applyProtection="1">
      <protection locked="0"/>
    </xf>
    <xf numFmtId="164" fontId="29" fillId="16" borderId="0" xfId="0" applyNumberFormat="1" applyFont="1" applyFill="1" applyBorder="1" applyProtection="1">
      <protection locked="0"/>
    </xf>
    <xf numFmtId="164" fontId="34" fillId="16" borderId="0" xfId="0" applyNumberFormat="1" applyFont="1" applyFill="1" applyBorder="1" applyProtection="1">
      <protection locked="0"/>
    </xf>
    <xf numFmtId="1" fontId="8" fillId="16" borderId="0" xfId="0" applyNumberFormat="1" applyFont="1" applyFill="1" applyBorder="1" applyProtection="1">
      <protection locked="0"/>
    </xf>
    <xf numFmtId="43" fontId="8" fillId="16" borderId="0" xfId="2" applyFont="1" applyFill="1" applyBorder="1" applyProtection="1"/>
    <xf numFmtId="43" fontId="29" fillId="16" borderId="0" xfId="2" applyFont="1" applyFill="1" applyBorder="1" applyProtection="1"/>
    <xf numFmtId="43" fontId="34" fillId="16" borderId="0" xfId="2" applyFont="1" applyFill="1" applyBorder="1" applyAlignment="1" applyProtection="1">
      <alignment horizontal="center"/>
    </xf>
    <xf numFmtId="1" fontId="34" fillId="16" borderId="0" xfId="0" applyNumberFormat="1" applyFont="1" applyFill="1" applyBorder="1" applyProtection="1">
      <protection locked="0"/>
    </xf>
    <xf numFmtId="15" fontId="7" fillId="16" borderId="0" xfId="0" applyNumberFormat="1" applyFont="1" applyFill="1" applyBorder="1" applyAlignment="1" applyProtection="1"/>
    <xf numFmtId="15" fontId="7" fillId="16" borderId="0" xfId="0" applyNumberFormat="1" applyFont="1" applyFill="1" applyBorder="1" applyAlignment="1" applyProtection="1">
      <protection locked="0"/>
    </xf>
    <xf numFmtId="15" fontId="21" fillId="16" borderId="0" xfId="0" applyNumberFormat="1" applyFont="1" applyFill="1" applyBorder="1" applyAlignment="1" applyProtection="1">
      <protection locked="0"/>
    </xf>
    <xf numFmtId="164" fontId="8" fillId="16" borderId="0" xfId="0" applyNumberFormat="1" applyFont="1" applyFill="1" applyBorder="1" applyAlignment="1" applyProtection="1"/>
    <xf numFmtId="164" fontId="29" fillId="16" borderId="0" xfId="0" applyNumberFormat="1" applyFont="1" applyFill="1" applyBorder="1" applyAlignment="1" applyProtection="1"/>
    <xf numFmtId="164" fontId="8" fillId="16" borderId="0" xfId="0" applyNumberFormat="1" applyFont="1" applyFill="1" applyBorder="1" applyAlignment="1" applyProtection="1">
      <protection locked="0"/>
    </xf>
    <xf numFmtId="164" fontId="29" fillId="16" borderId="0" xfId="0" applyNumberFormat="1" applyFont="1" applyFill="1" applyBorder="1" applyAlignment="1" applyProtection="1">
      <protection locked="0"/>
    </xf>
    <xf numFmtId="164" fontId="34" fillId="16" borderId="0" xfId="0" applyNumberFormat="1" applyFont="1" applyFill="1" applyBorder="1" applyAlignment="1" applyProtection="1">
      <protection locked="0"/>
    </xf>
    <xf numFmtId="0" fontId="8" fillId="16" borderId="4" xfId="0" applyFont="1" applyFill="1" applyBorder="1" applyProtection="1"/>
    <xf numFmtId="43" fontId="8" fillId="16" borderId="18" xfId="2" applyFont="1" applyFill="1" applyBorder="1" applyProtection="1"/>
    <xf numFmtId="43" fontId="29" fillId="16" borderId="18" xfId="2" applyFont="1" applyFill="1" applyBorder="1" applyProtection="1"/>
    <xf numFmtId="43" fontId="34" fillId="16" borderId="18" xfId="2" applyFont="1" applyFill="1" applyBorder="1" applyAlignment="1" applyProtection="1">
      <alignment horizontal="center"/>
    </xf>
    <xf numFmtId="43" fontId="8" fillId="16" borderId="17" xfId="2" applyFont="1" applyFill="1" applyBorder="1" applyAlignment="1" applyProtection="1">
      <alignment wrapText="1"/>
    </xf>
    <xf numFmtId="43" fontId="29" fillId="16" borderId="17" xfId="2" applyFont="1" applyFill="1" applyBorder="1" applyProtection="1"/>
    <xf numFmtId="43" fontId="34" fillId="16" borderId="20" xfId="2" applyFont="1" applyFill="1" applyBorder="1" applyAlignment="1" applyProtection="1">
      <alignment horizontal="center"/>
    </xf>
    <xf numFmtId="0" fontId="13" fillId="20" borderId="26" xfId="0" applyFont="1" applyFill="1" applyBorder="1" applyAlignment="1" applyProtection="1"/>
    <xf numFmtId="0" fontId="53" fillId="16" borderId="0" xfId="0" applyFont="1" applyFill="1" applyProtection="1"/>
    <xf numFmtId="1" fontId="8" fillId="0" borderId="5" xfId="0" applyNumberFormat="1" applyFont="1" applyFill="1" applyBorder="1" applyAlignment="1" applyProtection="1">
      <alignment horizontal="right"/>
      <protection locked="0"/>
    </xf>
    <xf numFmtId="10" fontId="8" fillId="19" borderId="2" xfId="46" applyNumberFormat="1" applyFill="1" applyBorder="1" applyProtection="1">
      <protection locked="0"/>
    </xf>
    <xf numFmtId="0" fontId="0" fillId="19" borderId="0" xfId="0" applyFill="1" applyProtection="1"/>
    <xf numFmtId="43" fontId="8" fillId="19" borderId="6" xfId="1" applyFont="1" applyFill="1" applyBorder="1" applyAlignment="1">
      <alignment horizontal="center"/>
    </xf>
    <xf numFmtId="1" fontId="8" fillId="16" borderId="4" xfId="0" applyNumberFormat="1" applyFont="1" applyFill="1" applyBorder="1"/>
    <xf numFmtId="1" fontId="8" fillId="0" borderId="6" xfId="0" applyNumberFormat="1" applyFont="1" applyFill="1" applyBorder="1" applyAlignment="1">
      <alignment horizontal="left" vertical="center" wrapText="1"/>
    </xf>
    <xf numFmtId="1" fontId="8" fillId="0" borderId="5" xfId="30" applyNumberFormat="1" applyFont="1" applyFill="1" applyBorder="1" applyAlignment="1">
      <alignment wrapText="1"/>
    </xf>
    <xf numFmtId="1" fontId="8" fillId="0" borderId="5" xfId="30" applyNumberFormat="1" applyFont="1" applyFill="1" applyBorder="1"/>
    <xf numFmtId="1" fontId="8" fillId="0" borderId="0" xfId="30" applyNumberFormat="1" applyFont="1" applyFill="1"/>
    <xf numFmtId="43" fontId="8" fillId="0" borderId="5" xfId="1" applyFont="1" applyFill="1" applyBorder="1" applyAlignment="1">
      <alignment horizontal="center"/>
    </xf>
    <xf numFmtId="10" fontId="8" fillId="0" borderId="2" xfId="46" applyNumberFormat="1" applyFill="1" applyBorder="1" applyProtection="1">
      <protection locked="0"/>
    </xf>
    <xf numFmtId="1" fontId="8" fillId="0" borderId="2" xfId="0" applyNumberFormat="1" applyFont="1" applyFill="1" applyBorder="1" applyProtection="1">
      <protection locked="0"/>
    </xf>
    <xf numFmtId="164" fontId="34" fillId="0" borderId="5" xfId="0" applyNumberFormat="1" applyFont="1" applyFill="1" applyBorder="1" applyProtection="1">
      <protection locked="0"/>
    </xf>
    <xf numFmtId="164" fontId="34" fillId="0" borderId="5" xfId="0" applyNumberFormat="1" applyFont="1" applyFill="1" applyBorder="1" applyProtection="1"/>
    <xf numFmtId="43" fontId="8" fillId="0" borderId="5" xfId="2" applyFont="1" applyFill="1" applyBorder="1" applyAlignment="1" applyProtection="1">
      <alignment horizontal="center"/>
    </xf>
    <xf numFmtId="43" fontId="29" fillId="0" borderId="4" xfId="2" applyFont="1" applyFill="1" applyBorder="1" applyAlignment="1" applyProtection="1">
      <alignment horizontal="center"/>
    </xf>
    <xf numFmtId="43" fontId="34" fillId="0" borderId="4" xfId="2" applyFont="1" applyFill="1" applyBorder="1" applyAlignment="1" applyProtection="1">
      <alignment horizontal="center"/>
    </xf>
    <xf numFmtId="0" fontId="8" fillId="0" borderId="5" xfId="30" applyFont="1" applyFill="1" applyBorder="1"/>
    <xf numFmtId="1" fontId="8" fillId="0" borderId="2" xfId="30" applyNumberFormat="1" applyFont="1" applyFill="1" applyBorder="1"/>
    <xf numFmtId="1" fontId="8" fillId="0" borderId="0" xfId="30" applyNumberFormat="1" applyFont="1" applyFill="1" applyAlignment="1">
      <alignment wrapText="1"/>
    </xf>
    <xf numFmtId="166" fontId="8" fillId="0" borderId="5" xfId="0" applyNumberFormat="1" applyFont="1" applyFill="1" applyBorder="1" applyProtection="1">
      <protection locked="0"/>
    </xf>
    <xf numFmtId="43" fontId="8" fillId="0" borderId="2" xfId="2" applyFont="1" applyFill="1" applyBorder="1" applyAlignment="1" applyProtection="1">
      <alignment horizontal="center"/>
    </xf>
    <xf numFmtId="164" fontId="34" fillId="0" borderId="4" xfId="0" applyNumberFormat="1" applyFont="1" applyFill="1" applyBorder="1" applyProtection="1"/>
    <xf numFmtId="43" fontId="29" fillId="0" borderId="5" xfId="2" applyFont="1" applyFill="1" applyBorder="1" applyAlignment="1" applyProtection="1">
      <alignment horizontal="center"/>
    </xf>
    <xf numFmtId="0" fontId="0" fillId="0" borderId="0" xfId="0" applyBorder="1" applyAlignment="1" applyProtection="1">
      <alignment horizontal="center" wrapText="1"/>
    </xf>
    <xf numFmtId="1" fontId="8" fillId="0" borderId="0" xfId="0" applyNumberFormat="1" applyFont="1" applyBorder="1" applyAlignment="1" applyProtection="1">
      <alignment wrapText="1"/>
      <protection locked="0"/>
    </xf>
    <xf numFmtId="164" fontId="29" fillId="0" borderId="4" xfId="0" applyNumberFormat="1" applyFont="1" applyBorder="1" applyProtection="1">
      <protection locked="0"/>
    </xf>
    <xf numFmtId="164" fontId="34" fillId="8" borderId="4" xfId="0" applyNumberFormat="1" applyFont="1" applyFill="1" applyBorder="1" applyProtection="1">
      <protection locked="0"/>
    </xf>
    <xf numFmtId="1" fontId="8" fillId="16" borderId="5" xfId="30" applyNumberFormat="1" applyFont="1" applyFill="1" applyBorder="1" applyAlignment="1">
      <alignment wrapText="1"/>
    </xf>
    <xf numFmtId="0" fontId="8" fillId="16" borderId="5" xfId="30" applyFont="1" applyFill="1" applyBorder="1"/>
    <xf numFmtId="1" fontId="8" fillId="16" borderId="2" xfId="30" applyNumberFormat="1" applyFont="1" applyFill="1" applyBorder="1"/>
    <xf numFmtId="43" fontId="8" fillId="16" borderId="5" xfId="1" applyFont="1" applyFill="1" applyBorder="1" applyAlignment="1">
      <alignment horizontal="center"/>
    </xf>
    <xf numFmtId="10" fontId="8" fillId="16" borderId="2" xfId="46" applyNumberFormat="1" applyFont="1" applyFill="1" applyBorder="1" applyProtection="1">
      <protection locked="0"/>
    </xf>
    <xf numFmtId="1" fontId="8" fillId="16" borderId="2" xfId="0" applyNumberFormat="1" applyFont="1" applyFill="1" applyBorder="1" applyProtection="1">
      <protection locked="0"/>
    </xf>
    <xf numFmtId="166" fontId="8" fillId="16" borderId="2" xfId="0" applyNumberFormat="1" applyFont="1" applyFill="1" applyBorder="1" applyProtection="1">
      <protection locked="0"/>
    </xf>
    <xf numFmtId="164" fontId="8" fillId="16" borderId="2" xfId="0" applyNumberFormat="1" applyFont="1" applyFill="1" applyBorder="1" applyProtection="1">
      <protection locked="0"/>
    </xf>
    <xf numFmtId="164" fontId="8" fillId="16" borderId="5" xfId="0" applyNumberFormat="1" applyFont="1" applyFill="1" applyBorder="1" applyProtection="1">
      <protection locked="0"/>
    </xf>
    <xf numFmtId="164" fontId="8" fillId="16" borderId="5" xfId="0" applyNumberFormat="1" applyFont="1" applyFill="1" applyBorder="1" applyProtection="1"/>
    <xf numFmtId="1" fontId="8" fillId="16" borderId="5" xfId="0" applyNumberFormat="1" applyFont="1" applyFill="1" applyBorder="1" applyAlignment="1" applyProtection="1">
      <alignment horizontal="center"/>
      <protection locked="0"/>
    </xf>
    <xf numFmtId="43" fontId="8" fillId="16" borderId="5" xfId="2" applyFont="1" applyFill="1" applyBorder="1" applyAlignment="1" applyProtection="1">
      <alignment horizontal="center"/>
    </xf>
    <xf numFmtId="43" fontId="8" fillId="16" borderId="4" xfId="2" applyFont="1" applyFill="1" applyBorder="1" applyAlignment="1" applyProtection="1">
      <alignment horizontal="center"/>
    </xf>
    <xf numFmtId="1" fontId="8" fillId="16" borderId="5" xfId="0" applyNumberFormat="1" applyFont="1" applyFill="1" applyBorder="1" applyAlignment="1" applyProtection="1">
      <protection locked="0"/>
    </xf>
    <xf numFmtId="1" fontId="8" fillId="16" borderId="5" xfId="0" applyNumberFormat="1" applyFont="1" applyFill="1" applyBorder="1" applyAlignment="1" applyProtection="1">
      <alignment wrapText="1"/>
      <protection locked="0"/>
    </xf>
    <xf numFmtId="4" fontId="8" fillId="16" borderId="4" xfId="0" applyNumberFormat="1" applyFont="1" applyFill="1" applyBorder="1" applyAlignment="1" applyProtection="1">
      <alignment horizontal="left" vertical="center" wrapText="1"/>
      <protection locked="0"/>
    </xf>
    <xf numFmtId="1" fontId="0" fillId="16" borderId="4" xfId="0" applyNumberFormat="1" applyFont="1" applyFill="1" applyBorder="1" applyAlignment="1">
      <alignment wrapText="1"/>
    </xf>
    <xf numFmtId="1" fontId="0" fillId="16" borderId="4" xfId="0" applyNumberFormat="1" applyFont="1" applyFill="1" applyBorder="1"/>
    <xf numFmtId="1" fontId="0" fillId="16" borderId="5" xfId="0" applyNumberFormat="1" applyFont="1" applyFill="1" applyBorder="1"/>
    <xf numFmtId="10" fontId="8" fillId="16" borderId="2" xfId="46" applyNumberFormat="1" applyFill="1" applyBorder="1" applyProtection="1">
      <protection locked="0"/>
    </xf>
    <xf numFmtId="1" fontId="8" fillId="16" borderId="5" xfId="0" applyNumberFormat="1" applyFont="1" applyFill="1" applyBorder="1" applyProtection="1">
      <protection locked="0"/>
    </xf>
    <xf numFmtId="164" fontId="29" fillId="16" borderId="5" xfId="0" applyNumberFormat="1" applyFont="1" applyFill="1" applyBorder="1" applyProtection="1">
      <protection locked="0"/>
    </xf>
    <xf numFmtId="164" fontId="34" fillId="16" borderId="5" xfId="0" applyNumberFormat="1" applyFont="1" applyFill="1" applyBorder="1" applyProtection="1">
      <protection locked="0"/>
    </xf>
    <xf numFmtId="164" fontId="34" fillId="16" borderId="5" xfId="0" applyNumberFormat="1" applyFont="1" applyFill="1" applyBorder="1" applyProtection="1"/>
    <xf numFmtId="43" fontId="8" fillId="16" borderId="2" xfId="2" applyFont="1" applyFill="1" applyBorder="1" applyAlignment="1" applyProtection="1">
      <alignment horizontal="center"/>
    </xf>
    <xf numFmtId="43" fontId="29" fillId="16" borderId="4" xfId="2" applyFont="1" applyFill="1" applyBorder="1" applyAlignment="1" applyProtection="1">
      <alignment horizontal="center"/>
    </xf>
    <xf numFmtId="43" fontId="34" fillId="16" borderId="4" xfId="2" applyFont="1" applyFill="1" applyBorder="1" applyAlignment="1" applyProtection="1">
      <alignment horizontal="center"/>
    </xf>
    <xf numFmtId="1" fontId="8" fillId="16" borderId="6" xfId="30" applyNumberFormat="1" applyFont="1" applyFill="1" applyBorder="1" applyAlignment="1">
      <alignment wrapText="1"/>
    </xf>
    <xf numFmtId="1" fontId="8" fillId="16" borderId="6" xfId="30" applyNumberFormat="1" applyFont="1" applyFill="1" applyBorder="1"/>
    <xf numFmtId="43" fontId="8" fillId="16" borderId="6" xfId="1" applyFont="1" applyFill="1" applyBorder="1" applyAlignment="1">
      <alignment horizontal="center"/>
    </xf>
    <xf numFmtId="1" fontId="8" fillId="16" borderId="6" xfId="0" applyNumberFormat="1" applyFont="1" applyFill="1" applyBorder="1" applyProtection="1">
      <protection locked="0"/>
    </xf>
    <xf numFmtId="164" fontId="8" fillId="16" borderId="6" xfId="0" applyNumberFormat="1" applyFont="1" applyFill="1" applyBorder="1" applyProtection="1">
      <protection locked="0"/>
    </xf>
    <xf numFmtId="164" fontId="29" fillId="16" borderId="6" xfId="0" applyNumberFormat="1" applyFont="1" applyFill="1" applyBorder="1" applyProtection="1">
      <protection locked="0"/>
    </xf>
    <xf numFmtId="164" fontId="8" fillId="16" borderId="9" xfId="0" applyNumberFormat="1" applyFont="1" applyFill="1" applyBorder="1" applyProtection="1">
      <protection locked="0"/>
    </xf>
    <xf numFmtId="1" fontId="8" fillId="16" borderId="6" xfId="0" applyNumberFormat="1" applyFont="1" applyFill="1" applyBorder="1" applyAlignment="1" applyProtection="1">
      <alignment horizontal="center"/>
      <protection locked="0"/>
    </xf>
    <xf numFmtId="43" fontId="29" fillId="16" borderId="6" xfId="2" applyFont="1" applyFill="1" applyBorder="1" applyAlignment="1" applyProtection="1">
      <alignment horizontal="center"/>
    </xf>
    <xf numFmtId="43" fontId="34" fillId="16" borderId="8" xfId="2" applyFont="1" applyFill="1" applyBorder="1" applyAlignment="1" applyProtection="1">
      <alignment horizontal="center"/>
    </xf>
    <xf numFmtId="1" fontId="8" fillId="16" borderId="0" xfId="30" applyNumberFormat="1" applyFont="1" applyFill="1" applyAlignment="1">
      <alignment wrapText="1"/>
    </xf>
    <xf numFmtId="1" fontId="8" fillId="16" borderId="0" xfId="30" applyNumberFormat="1" applyFont="1" applyFill="1"/>
    <xf numFmtId="164" fontId="8" fillId="16" borderId="6" xfId="0" applyNumberFormat="1" applyFont="1" applyFill="1" applyBorder="1" applyAlignment="1" applyProtection="1">
      <alignment horizontal="center" vertical="center" wrapText="1"/>
      <protection locked="0"/>
    </xf>
    <xf numFmtId="164" fontId="25" fillId="16" borderId="6" xfId="0" applyNumberFormat="1" applyFont="1" applyFill="1" applyBorder="1" applyAlignment="1" applyProtection="1">
      <alignment horizontal="center" vertical="center" wrapText="1"/>
      <protection locked="0"/>
    </xf>
    <xf numFmtId="164" fontId="7" fillId="16" borderId="6" xfId="0" applyNumberFormat="1" applyFont="1" applyFill="1" applyBorder="1" applyAlignment="1" applyProtection="1">
      <alignment horizontal="center" vertical="center" wrapText="1"/>
      <protection locked="0"/>
    </xf>
    <xf numFmtId="43" fontId="8" fillId="16" borderId="9" xfId="2" applyFont="1" applyFill="1" applyBorder="1" applyAlignment="1" applyProtection="1">
      <alignment horizontal="center"/>
    </xf>
    <xf numFmtId="43" fontId="29" fillId="16" borderId="5" xfId="2" applyFont="1" applyFill="1" applyBorder="1" applyAlignment="1" applyProtection="1">
      <alignment horizontal="center"/>
    </xf>
    <xf numFmtId="43" fontId="34" fillId="16" borderId="35" xfId="2" applyFont="1" applyFill="1" applyBorder="1" applyAlignment="1" applyProtection="1">
      <alignment horizontal="center"/>
    </xf>
    <xf numFmtId="0" fontId="8" fillId="16" borderId="6" xfId="30" applyFont="1" applyFill="1" applyBorder="1" applyAlignment="1">
      <alignment wrapText="1"/>
    </xf>
    <xf numFmtId="0" fontId="8" fillId="16" borderId="6" xfId="30" applyFont="1" applyFill="1" applyBorder="1"/>
    <xf numFmtId="6" fontId="8" fillId="16" borderId="6" xfId="30" applyNumberFormat="1" applyFont="1" applyFill="1" applyBorder="1"/>
    <xf numFmtId="0" fontId="8" fillId="16" borderId="6" xfId="0" applyFont="1" applyFill="1" applyBorder="1" applyProtection="1">
      <protection locked="0"/>
    </xf>
    <xf numFmtId="43" fontId="29" fillId="16" borderId="2" xfId="2" applyFont="1" applyFill="1" applyBorder="1" applyAlignment="1" applyProtection="1">
      <alignment horizontal="center"/>
    </xf>
    <xf numFmtId="1" fontId="8" fillId="16" borderId="5" xfId="0" quotePrefix="1" applyNumberFormat="1" applyFont="1" applyFill="1" applyBorder="1" applyAlignment="1">
      <alignment wrapText="1"/>
    </xf>
    <xf numFmtId="1" fontId="8" fillId="16" borderId="5" xfId="0" applyNumberFormat="1" applyFont="1" applyFill="1" applyBorder="1"/>
    <xf numFmtId="43" fontId="8" fillId="0" borderId="1" xfId="1" applyFont="1" applyFill="1" applyBorder="1" applyAlignment="1" applyProtection="1">
      <alignment horizontal="center"/>
    </xf>
    <xf numFmtId="43" fontId="29" fillId="0" borderId="1" xfId="1" applyFont="1" applyFill="1" applyBorder="1" applyAlignment="1" applyProtection="1">
      <alignment horizontal="center"/>
    </xf>
    <xf numFmtId="43" fontId="8" fillId="0" borderId="6" xfId="1" applyFont="1" applyFill="1" applyBorder="1" applyAlignment="1" applyProtection="1">
      <alignment horizontal="center"/>
    </xf>
    <xf numFmtId="43" fontId="29" fillId="0" borderId="6" xfId="1" applyFont="1" applyFill="1" applyBorder="1" applyAlignment="1" applyProtection="1">
      <alignment horizontal="center"/>
    </xf>
    <xf numFmtId="43" fontId="34" fillId="0" borderId="1" xfId="1" applyFont="1" applyFill="1" applyBorder="1" applyAlignment="1" applyProtection="1">
      <alignment horizontal="center"/>
    </xf>
    <xf numFmtId="43" fontId="34" fillId="0" borderId="6" xfId="1" applyFont="1" applyFill="1" applyBorder="1" applyAlignment="1" applyProtection="1">
      <alignment horizontal="center"/>
    </xf>
    <xf numFmtId="164" fontId="29" fillId="0" borderId="3" xfId="0" applyNumberFormat="1" applyFont="1" applyBorder="1" applyAlignment="1" applyProtection="1">
      <alignment horizontal="center"/>
    </xf>
    <xf numFmtId="43" fontId="29" fillId="0" borderId="3" xfId="1" applyFont="1" applyFill="1" applyBorder="1" applyAlignment="1" applyProtection="1">
      <alignment horizontal="center"/>
    </xf>
    <xf numFmtId="43" fontId="29" fillId="0" borderId="8" xfId="1" applyFont="1" applyFill="1" applyBorder="1" applyAlignment="1" applyProtection="1">
      <alignment horizontal="center"/>
    </xf>
    <xf numFmtId="164" fontId="29" fillId="0" borderId="20" xfId="0" applyNumberFormat="1" applyFont="1" applyBorder="1" applyAlignment="1" applyProtection="1">
      <alignment horizontal="center"/>
    </xf>
    <xf numFmtId="43" fontId="29" fillId="8" borderId="20" xfId="1" applyFont="1" applyFill="1" applyBorder="1" applyAlignment="1" applyProtection="1">
      <alignment horizontal="center"/>
    </xf>
    <xf numFmtId="43" fontId="29" fillId="8" borderId="9" xfId="1" applyFont="1" applyFill="1" applyBorder="1" applyAlignment="1" applyProtection="1">
      <alignment horizontal="center"/>
    </xf>
    <xf numFmtId="164" fontId="19" fillId="6" borderId="6" xfId="0" applyNumberFormat="1" applyFont="1" applyFill="1" applyBorder="1" applyAlignment="1" applyProtection="1">
      <alignment horizontal="center" vertical="center" wrapText="1"/>
    </xf>
    <xf numFmtId="43" fontId="25" fillId="14" borderId="7" xfId="1" applyFont="1" applyFill="1" applyBorder="1" applyProtection="1"/>
    <xf numFmtId="164" fontId="29" fillId="0" borderId="6" xfId="0" applyNumberFormat="1" applyFont="1" applyBorder="1" applyAlignment="1" applyProtection="1">
      <alignment horizontal="center"/>
    </xf>
    <xf numFmtId="43" fontId="29" fillId="0" borderId="5" xfId="1" applyFont="1" applyFill="1" applyBorder="1" applyAlignment="1" applyProtection="1">
      <alignment horizontal="center"/>
    </xf>
    <xf numFmtId="43" fontId="29" fillId="0" borderId="7" xfId="1" applyFont="1" applyFill="1" applyBorder="1" applyAlignment="1" applyProtection="1">
      <alignment horizontal="center"/>
    </xf>
    <xf numFmtId="0" fontId="0" fillId="0" borderId="4" xfId="0" applyBorder="1" applyAlignment="1" applyProtection="1">
      <alignment horizontal="center" wrapText="1"/>
    </xf>
    <xf numFmtId="0" fontId="0" fillId="0" borderId="2" xfId="0" applyBorder="1" applyAlignment="1" applyProtection="1">
      <alignment horizontal="center" wrapText="1"/>
    </xf>
    <xf numFmtId="2" fontId="8" fillId="0" borderId="5" xfId="0" applyNumberFormat="1" applyFont="1" applyFill="1" applyBorder="1" applyProtection="1">
      <protection locked="0"/>
    </xf>
    <xf numFmtId="8" fontId="8" fillId="0" borderId="2" xfId="0" applyNumberFormat="1" applyFont="1" applyBorder="1" applyProtection="1">
      <protection locked="0"/>
    </xf>
    <xf numFmtId="2" fontId="7" fillId="0" borderId="5" xfId="0" applyNumberFormat="1" applyFont="1" applyFill="1" applyBorder="1" applyAlignment="1" applyProtection="1">
      <alignment horizontal="center" vertical="center" wrapText="1"/>
      <protection locked="0"/>
    </xf>
    <xf numFmtId="2" fontId="7" fillId="0" borderId="5" xfId="0" applyNumberFormat="1" applyFont="1" applyFill="1" applyBorder="1" applyAlignment="1" applyProtection="1">
      <alignment horizontal="center"/>
      <protection locked="0"/>
    </xf>
    <xf numFmtId="166" fontId="8" fillId="0" borderId="6" xfId="0" applyNumberFormat="1" applyFont="1" applyBorder="1" applyProtection="1">
      <protection locked="0"/>
    </xf>
    <xf numFmtId="166" fontId="8" fillId="0" borderId="5" xfId="0" applyNumberFormat="1" applyFont="1" applyBorder="1" applyProtection="1">
      <protection locked="0"/>
    </xf>
    <xf numFmtId="1" fontId="7" fillId="0" borderId="5" xfId="0" applyNumberFormat="1" applyFont="1" applyFill="1" applyBorder="1" applyAlignment="1" applyProtection="1">
      <alignment horizontal="right"/>
      <protection locked="0"/>
    </xf>
    <xf numFmtId="8" fontId="8" fillId="0" borderId="5" xfId="0" applyNumberFormat="1" applyFont="1" applyBorder="1" applyProtection="1">
      <protection locked="0"/>
    </xf>
    <xf numFmtId="0" fontId="7" fillId="0" borderId="4" xfId="23" applyFont="1" applyBorder="1"/>
    <xf numFmtId="0" fontId="8" fillId="0" borderId="4" xfId="23" applyFont="1" applyBorder="1"/>
    <xf numFmtId="1" fontId="22" fillId="0" borderId="4" xfId="23" applyNumberFormat="1" applyFont="1" applyBorder="1"/>
    <xf numFmtId="1" fontId="23" fillId="0" borderId="5" xfId="23" applyNumberFormat="1" applyFont="1" applyBorder="1" applyAlignment="1">
      <alignment wrapText="1"/>
    </xf>
    <xf numFmtId="0" fontId="8" fillId="0" borderId="5" xfId="23" applyFont="1" applyBorder="1" applyAlignment="1">
      <alignment wrapText="1"/>
    </xf>
    <xf numFmtId="0" fontId="8" fillId="0" borderId="5" xfId="23" applyFont="1" applyBorder="1"/>
    <xf numFmtId="0" fontId="8" fillId="0" borderId="6" xfId="23" applyFont="1" applyBorder="1"/>
    <xf numFmtId="1" fontId="8" fillId="0" borderId="6" xfId="23" applyNumberFormat="1" applyFont="1" applyBorder="1"/>
    <xf numFmtId="0" fontId="8" fillId="0" borderId="0" xfId="23"/>
    <xf numFmtId="1" fontId="8" fillId="0" borderId="5" xfId="23" applyNumberFormat="1" applyFont="1" applyBorder="1"/>
    <xf numFmtId="1" fontId="8" fillId="0" borderId="5" xfId="4" applyNumberFormat="1" applyFont="1" applyBorder="1"/>
    <xf numFmtId="1" fontId="8" fillId="0" borderId="0" xfId="23" applyNumberFormat="1" applyFont="1"/>
    <xf numFmtId="0" fontId="8" fillId="0" borderId="5" xfId="23" quotePrefix="1" applyFont="1" applyBorder="1" applyAlignment="1">
      <alignment wrapText="1"/>
    </xf>
    <xf numFmtId="1" fontId="8" fillId="0" borderId="5" xfId="23" applyNumberFormat="1" applyFont="1" applyBorder="1" applyAlignment="1">
      <alignment wrapText="1"/>
    </xf>
    <xf numFmtId="1" fontId="8" fillId="0" borderId="4" xfId="23" applyNumberFormat="1" applyFont="1" applyBorder="1"/>
    <xf numFmtId="0" fontId="46" fillId="16" borderId="0" xfId="0" applyFont="1" applyFill="1" applyBorder="1"/>
    <xf numFmtId="0" fontId="55" fillId="0" borderId="0" xfId="0" applyFont="1" applyBorder="1" applyAlignment="1">
      <alignment horizontal="left" vertical="center" readingOrder="1"/>
    </xf>
    <xf numFmtId="0" fontId="45" fillId="0" borderId="0" xfId="21" applyFont="1" applyBorder="1" applyAlignment="1" applyProtection="1">
      <alignment horizontal="left" vertical="center" readingOrder="1"/>
    </xf>
    <xf numFmtId="0" fontId="54" fillId="0" borderId="0" xfId="0" applyFont="1" applyFill="1" applyBorder="1" applyAlignment="1">
      <alignment horizontal="left" vertical="center" readingOrder="1"/>
    </xf>
    <xf numFmtId="0" fontId="22" fillId="0" borderId="0" xfId="0" applyFont="1" applyBorder="1"/>
    <xf numFmtId="0" fontId="45" fillId="0" borderId="0" xfId="21" applyFont="1" applyBorder="1" applyAlignment="1" applyProtection="1"/>
    <xf numFmtId="43" fontId="7" fillId="4" borderId="1" xfId="2" applyFont="1" applyFill="1" applyBorder="1" applyAlignment="1" applyProtection="1">
      <alignment horizontal="center" vertical="center"/>
      <protection locked="0"/>
    </xf>
    <xf numFmtId="0" fontId="6" fillId="16" borderId="0" xfId="50" applyFill="1" applyProtection="1"/>
    <xf numFmtId="9" fontId="6" fillId="16" borderId="0" xfId="51" applyFont="1" applyFill="1" applyProtection="1"/>
    <xf numFmtId="0" fontId="7" fillId="0" borderId="0" xfId="50" applyFont="1" applyProtection="1"/>
    <xf numFmtId="0" fontId="7" fillId="16" borderId="0" xfId="50" applyFont="1" applyFill="1" applyBorder="1" applyAlignment="1" applyProtection="1">
      <alignment horizontal="left"/>
    </xf>
    <xf numFmtId="9" fontId="27" fillId="16" borderId="0" xfId="51" applyFont="1" applyFill="1" applyProtection="1"/>
    <xf numFmtId="0" fontId="7" fillId="16" borderId="1" xfId="50" applyFont="1" applyFill="1" applyBorder="1" applyAlignment="1" applyProtection="1">
      <alignment horizontal="left" wrapText="1"/>
    </xf>
    <xf numFmtId="1" fontId="53" fillId="16" borderId="0" xfId="50" applyNumberFormat="1" applyFont="1" applyFill="1" applyBorder="1" applyAlignment="1" applyProtection="1"/>
    <xf numFmtId="0" fontId="7" fillId="16" borderId="0" xfId="50" applyFont="1" applyFill="1" applyBorder="1" applyAlignment="1" applyProtection="1">
      <alignment horizontal="left" wrapText="1"/>
    </xf>
    <xf numFmtId="1" fontId="53" fillId="16" borderId="0" xfId="50" applyNumberFormat="1" applyFont="1" applyFill="1" applyBorder="1" applyAlignment="1" applyProtection="1">
      <alignment horizontal="right"/>
    </xf>
    <xf numFmtId="0" fontId="6" fillId="16" borderId="0" xfId="50" applyFont="1" applyFill="1" applyAlignment="1" applyProtection="1">
      <alignment wrapText="1"/>
    </xf>
    <xf numFmtId="0" fontId="6" fillId="16" borderId="0" xfId="50" applyFont="1" applyFill="1" applyProtection="1"/>
    <xf numFmtId="0" fontId="7" fillId="16" borderId="1" xfId="50" applyFont="1" applyFill="1" applyBorder="1" applyAlignment="1" applyProtection="1">
      <alignment horizontal="left" vertical="center" wrapText="1"/>
    </xf>
    <xf numFmtId="0" fontId="6" fillId="16" borderId="0" xfId="50" applyFill="1" applyBorder="1" applyProtection="1"/>
    <xf numFmtId="1" fontId="7" fillId="16" borderId="0" xfId="50" applyNumberFormat="1" applyFont="1" applyFill="1" applyBorder="1" applyAlignment="1" applyProtection="1">
      <alignment horizontal="left"/>
    </xf>
    <xf numFmtId="9" fontId="7" fillId="16" borderId="0" xfId="51" applyFont="1" applyFill="1" applyBorder="1" applyAlignment="1" applyProtection="1">
      <alignment horizontal="left"/>
    </xf>
    <xf numFmtId="9" fontId="7" fillId="16" borderId="0" xfId="51" applyFont="1" applyFill="1" applyAlignment="1" applyProtection="1">
      <alignment horizontal="left"/>
    </xf>
    <xf numFmtId="0" fontId="6" fillId="0" borderId="0" xfId="50"/>
    <xf numFmtId="0" fontId="6" fillId="16" borderId="0" xfId="50" applyFill="1"/>
    <xf numFmtId="9" fontId="6" fillId="16" borderId="0" xfId="51" applyFont="1" applyFill="1"/>
    <xf numFmtId="0" fontId="6" fillId="16" borderId="0" xfId="50" applyFill="1" applyBorder="1"/>
    <xf numFmtId="0" fontId="7" fillId="16" borderId="0" xfId="50" applyFont="1" applyFill="1" applyAlignment="1" applyProtection="1"/>
    <xf numFmtId="0" fontId="14" fillId="16" borderId="0" xfId="50" applyFont="1" applyFill="1" applyAlignment="1" applyProtection="1">
      <alignment wrapText="1"/>
    </xf>
    <xf numFmtId="0" fontId="7" fillId="16" borderId="0" xfId="50" applyFont="1" applyFill="1" applyBorder="1" applyAlignment="1" applyProtection="1">
      <alignment horizontal="center"/>
    </xf>
    <xf numFmtId="9" fontId="7" fillId="16" borderId="0" xfId="51" applyFont="1" applyFill="1" applyAlignment="1" applyProtection="1">
      <alignment horizontal="right" wrapText="1"/>
    </xf>
    <xf numFmtId="43" fontId="6" fillId="16" borderId="25" xfId="52" applyFont="1" applyFill="1" applyBorder="1" applyAlignment="1" applyProtection="1"/>
    <xf numFmtId="9" fontId="6" fillId="16" borderId="25" xfId="51" applyFont="1" applyFill="1" applyBorder="1" applyProtection="1"/>
    <xf numFmtId="43" fontId="6" fillId="16" borderId="0" xfId="52" applyFont="1" applyFill="1" applyBorder="1" applyAlignment="1" applyProtection="1"/>
    <xf numFmtId="43" fontId="6" fillId="16" borderId="25" xfId="50" applyNumberFormat="1" applyFont="1" applyFill="1" applyBorder="1" applyAlignment="1" applyProtection="1">
      <alignment horizontal="left" wrapText="1"/>
    </xf>
    <xf numFmtId="0" fontId="7" fillId="16" borderId="0" xfId="50" applyFont="1" applyFill="1" applyBorder="1" applyAlignment="1" applyProtection="1">
      <alignment wrapText="1"/>
    </xf>
    <xf numFmtId="0" fontId="6" fillId="16" borderId="0" xfId="51" applyNumberFormat="1" applyFont="1" applyFill="1" applyBorder="1" applyProtection="1"/>
    <xf numFmtId="43" fontId="26" fillId="16" borderId="0" xfId="52" applyFont="1" applyFill="1" applyBorder="1" applyAlignment="1" applyProtection="1"/>
    <xf numFmtId="9" fontId="6" fillId="16" borderId="0" xfId="51" applyFont="1" applyFill="1" applyBorder="1" applyProtection="1"/>
    <xf numFmtId="43" fontId="6" fillId="16" borderId="25" xfId="52" applyNumberFormat="1" applyFont="1" applyFill="1" applyBorder="1" applyAlignment="1" applyProtection="1"/>
    <xf numFmtId="43" fontId="6" fillId="16" borderId="0" xfId="50" applyNumberFormat="1" applyFont="1" applyFill="1" applyAlignment="1" applyProtection="1">
      <alignment horizontal="left" wrapText="1"/>
    </xf>
    <xf numFmtId="0" fontId="7" fillId="16" borderId="17" xfId="50" applyFont="1" applyFill="1" applyBorder="1" applyAlignment="1" applyProtection="1">
      <alignment wrapText="1"/>
    </xf>
    <xf numFmtId="0" fontId="6" fillId="16" borderId="17" xfId="50" applyFill="1" applyBorder="1" applyProtection="1"/>
    <xf numFmtId="0" fontId="7" fillId="16" borderId="17" xfId="50" applyFont="1" applyFill="1" applyBorder="1" applyAlignment="1" applyProtection="1">
      <alignment horizontal="left"/>
    </xf>
    <xf numFmtId="9" fontId="6" fillId="16" borderId="17" xfId="51" applyFont="1" applyFill="1" applyBorder="1" applyProtection="1"/>
    <xf numFmtId="0" fontId="7" fillId="16" borderId="0" xfId="50" applyFont="1" applyFill="1" applyAlignment="1" applyProtection="1">
      <alignment horizontal="left"/>
    </xf>
    <xf numFmtId="0" fontId="39" fillId="16" borderId="0" xfId="50" applyFont="1" applyFill="1" applyAlignment="1" applyProtection="1">
      <alignment horizontal="left" wrapText="1"/>
    </xf>
    <xf numFmtId="168" fontId="43" fillId="16" borderId="50" xfId="50" applyNumberFormat="1" applyFont="1" applyFill="1" applyBorder="1" applyAlignment="1" applyProtection="1">
      <alignment horizontal="left" wrapText="1"/>
      <protection locked="0"/>
    </xf>
    <xf numFmtId="0" fontId="14" fillId="16" borderId="0" xfId="50" applyFont="1" applyFill="1" applyProtection="1"/>
    <xf numFmtId="0" fontId="7" fillId="16" borderId="0" xfId="50" applyFont="1" applyFill="1" applyProtection="1"/>
    <xf numFmtId="0" fontId="6" fillId="16" borderId="17" xfId="50" applyFill="1" applyBorder="1" applyAlignment="1" applyProtection="1">
      <alignment wrapText="1"/>
    </xf>
    <xf numFmtId="9" fontId="27" fillId="16" borderId="17" xfId="51" applyFont="1" applyFill="1" applyBorder="1" applyProtection="1"/>
    <xf numFmtId="0" fontId="39" fillId="5" borderId="0" xfId="50" applyFont="1" applyFill="1" applyBorder="1" applyAlignment="1" applyProtection="1">
      <alignment horizontal="left"/>
    </xf>
    <xf numFmtId="0" fontId="7" fillId="5" borderId="0" xfId="50" applyFont="1" applyFill="1" applyBorder="1" applyAlignment="1" applyProtection="1">
      <alignment horizontal="left"/>
    </xf>
    <xf numFmtId="0" fontId="6" fillId="5" borderId="0" xfId="50" applyFill="1" applyBorder="1" applyProtection="1"/>
    <xf numFmtId="0" fontId="42" fillId="0" borderId="11" xfId="50" applyFont="1" applyFill="1" applyBorder="1" applyProtection="1"/>
    <xf numFmtId="0" fontId="7" fillId="0" borderId="12" xfId="50" applyFont="1" applyFill="1" applyBorder="1" applyProtection="1"/>
    <xf numFmtId="0" fontId="24" fillId="0" borderId="12" xfId="50" applyFont="1" applyFill="1" applyBorder="1" applyProtection="1"/>
    <xf numFmtId="0" fontId="6" fillId="0" borderId="12" xfId="50" applyBorder="1" applyProtection="1"/>
    <xf numFmtId="0" fontId="6" fillId="0" borderId="13" xfId="50" applyFill="1" applyBorder="1" applyProtection="1"/>
    <xf numFmtId="0" fontId="6" fillId="0" borderId="0" xfId="50" applyFill="1" applyBorder="1" applyProtection="1"/>
    <xf numFmtId="0" fontId="6" fillId="0" borderId="0" xfId="50" applyBorder="1" applyProtection="1"/>
    <xf numFmtId="0" fontId="7" fillId="0" borderId="13" xfId="50" applyFont="1" applyFill="1" applyBorder="1" applyProtection="1"/>
    <xf numFmtId="0" fontId="7" fillId="0" borderId="0" xfId="50" applyFont="1" applyFill="1" applyBorder="1" applyProtection="1"/>
    <xf numFmtId="0" fontId="27" fillId="0" borderId="13" xfId="50" applyFont="1" applyFill="1" applyBorder="1" applyProtection="1"/>
    <xf numFmtId="0" fontId="27" fillId="0" borderId="0" xfId="50" applyFont="1" applyFill="1" applyBorder="1" applyProtection="1"/>
    <xf numFmtId="0" fontId="11" fillId="0" borderId="13" xfId="50" applyFont="1" applyFill="1" applyBorder="1" applyProtection="1"/>
    <xf numFmtId="0" fontId="11" fillId="0" borderId="13" xfId="50" applyFont="1" applyBorder="1" applyProtection="1"/>
    <xf numFmtId="0" fontId="7" fillId="0" borderId="0" xfId="50" applyFont="1" applyBorder="1" applyProtection="1"/>
    <xf numFmtId="9" fontId="7" fillId="0" borderId="0" xfId="51" applyFont="1" applyBorder="1" applyProtection="1"/>
    <xf numFmtId="0" fontId="6" fillId="0" borderId="13" xfId="50" applyBorder="1" applyProtection="1"/>
    <xf numFmtId="0" fontId="6" fillId="0" borderId="14" xfId="50" applyFill="1" applyBorder="1" applyProtection="1"/>
    <xf numFmtId="0" fontId="6" fillId="0" borderId="14" xfId="50" applyBorder="1" applyProtection="1"/>
    <xf numFmtId="0" fontId="7" fillId="0" borderId="13" xfId="50" applyFont="1" applyBorder="1" applyProtection="1"/>
    <xf numFmtId="0" fontId="6" fillId="0" borderId="15" xfId="50" applyBorder="1" applyProtection="1"/>
    <xf numFmtId="0" fontId="6" fillId="0" borderId="16" xfId="50" applyBorder="1" applyProtection="1"/>
    <xf numFmtId="0" fontId="41" fillId="0" borderId="0" xfId="53" applyFont="1" applyBorder="1" applyAlignment="1">
      <alignment wrapText="1"/>
    </xf>
    <xf numFmtId="0" fontId="7" fillId="26" borderId="1" xfId="53" applyFont="1" applyFill="1" applyBorder="1" applyAlignment="1">
      <alignment vertical="center" wrapText="1"/>
    </xf>
    <xf numFmtId="0" fontId="7" fillId="26" borderId="3" xfId="53" applyFont="1" applyFill="1" applyBorder="1" applyAlignment="1">
      <alignment vertical="center" wrapText="1"/>
    </xf>
    <xf numFmtId="165" fontId="7" fillId="26" borderId="1" xfId="53" applyNumberFormat="1" applyFont="1" applyFill="1" applyBorder="1" applyAlignment="1">
      <alignment vertical="center" wrapText="1"/>
    </xf>
    <xf numFmtId="0" fontId="7" fillId="0" borderId="0" xfId="53" applyFont="1" applyFill="1" applyBorder="1" applyAlignment="1">
      <alignment vertical="center" wrapText="1"/>
    </xf>
    <xf numFmtId="0" fontId="41" fillId="0" borderId="6" xfId="53" applyFont="1" applyFill="1" applyBorder="1" applyAlignment="1">
      <alignment wrapText="1"/>
    </xf>
    <xf numFmtId="0" fontId="6" fillId="0" borderId="6" xfId="53" applyFont="1" applyFill="1" applyBorder="1" applyAlignment="1">
      <alignment wrapText="1"/>
    </xf>
    <xf numFmtId="0" fontId="6" fillId="0" borderId="8" xfId="53" applyFont="1" applyFill="1" applyBorder="1" applyAlignment="1">
      <alignment wrapText="1"/>
    </xf>
    <xf numFmtId="165" fontId="6" fillId="0" borderId="6" xfId="53" applyNumberFormat="1" applyFont="1" applyFill="1" applyBorder="1" applyAlignment="1">
      <alignment wrapText="1"/>
    </xf>
    <xf numFmtId="0" fontId="41" fillId="0" borderId="5" xfId="53" applyFont="1" applyFill="1" applyBorder="1" applyAlignment="1">
      <alignment wrapText="1"/>
    </xf>
    <xf numFmtId="0" fontId="41" fillId="0" borderId="0" xfId="53" applyFont="1" applyFill="1" applyBorder="1" applyAlignment="1">
      <alignment wrapText="1"/>
    </xf>
    <xf numFmtId="0" fontId="6" fillId="0" borderId="5" xfId="53" applyFont="1" applyFill="1" applyBorder="1" applyAlignment="1">
      <alignment wrapText="1"/>
    </xf>
    <xf numFmtId="0" fontId="6" fillId="0" borderId="4" xfId="53" applyFont="1" applyFill="1" applyBorder="1" applyAlignment="1">
      <alignment wrapText="1"/>
    </xf>
    <xf numFmtId="165" fontId="6" fillId="0" borderId="5" xfId="53" applyNumberFormat="1" applyFont="1" applyFill="1" applyBorder="1" applyAlignment="1">
      <alignment wrapText="1"/>
    </xf>
    <xf numFmtId="0" fontId="41" fillId="0" borderId="7" xfId="53" applyFont="1" applyFill="1" applyBorder="1" applyAlignment="1">
      <alignment wrapText="1"/>
    </xf>
    <xf numFmtId="0" fontId="6" fillId="0" borderId="7" xfId="53" applyFont="1" applyFill="1" applyBorder="1" applyAlignment="1">
      <alignment wrapText="1"/>
    </xf>
    <xf numFmtId="0" fontId="6" fillId="0" borderId="10" xfId="53" applyFont="1" applyFill="1" applyBorder="1" applyAlignment="1">
      <alignment wrapText="1"/>
    </xf>
    <xf numFmtId="165" fontId="6" fillId="0" borderId="7" xfId="53" applyNumberFormat="1" applyFont="1" applyFill="1" applyBorder="1" applyAlignment="1">
      <alignment wrapText="1"/>
    </xf>
    <xf numFmtId="165" fontId="41" fillId="0" borderId="0" xfId="53" applyNumberFormat="1" applyFont="1" applyBorder="1" applyAlignment="1">
      <alignment wrapText="1"/>
    </xf>
    <xf numFmtId="0" fontId="4" fillId="16" borderId="0" xfId="53" applyFill="1"/>
    <xf numFmtId="0" fontId="6" fillId="16" borderId="0" xfId="53" applyFont="1" applyFill="1"/>
    <xf numFmtId="0" fontId="4" fillId="16" borderId="0" xfId="53" applyFill="1" applyBorder="1"/>
    <xf numFmtId="0" fontId="4" fillId="0" borderId="0" xfId="53"/>
    <xf numFmtId="14" fontId="4" fillId="0" borderId="6" xfId="53" applyNumberFormat="1" applyBorder="1"/>
    <xf numFmtId="0" fontId="4" fillId="0" borderId="2" xfId="53" applyBorder="1"/>
    <xf numFmtId="0" fontId="4" fillId="0" borderId="5" xfId="53" applyBorder="1"/>
    <xf numFmtId="0" fontId="7" fillId="0" borderId="5" xfId="53" applyFont="1" applyFill="1" applyBorder="1" applyAlignment="1">
      <alignment horizontal="left" wrapText="1"/>
    </xf>
    <xf numFmtId="0" fontId="6" fillId="0" borderId="5" xfId="53" applyFont="1" applyBorder="1"/>
    <xf numFmtId="0" fontId="6" fillId="0" borderId="2" xfId="53" applyFont="1" applyBorder="1"/>
    <xf numFmtId="0" fontId="7" fillId="16" borderId="0" xfId="50" applyFont="1" applyFill="1" applyAlignment="1" applyProtection="1">
      <alignment wrapText="1"/>
    </xf>
    <xf numFmtId="0" fontId="6" fillId="16" borderId="0" xfId="50" applyFill="1" applyAlignment="1" applyProtection="1">
      <alignment wrapText="1"/>
    </xf>
    <xf numFmtId="0" fontId="7" fillId="16" borderId="0" xfId="50" applyFont="1" applyFill="1" applyAlignment="1" applyProtection="1">
      <alignment horizontal="left" wrapText="1"/>
    </xf>
    <xf numFmtId="0" fontId="2" fillId="0" borderId="0" xfId="56"/>
    <xf numFmtId="0" fontId="6" fillId="0" borderId="0" xfId="54"/>
    <xf numFmtId="0" fontId="60" fillId="0" borderId="0" xfId="56" applyFont="1"/>
    <xf numFmtId="9" fontId="2" fillId="5" borderId="0" xfId="51" applyFont="1" applyFill="1" applyBorder="1" applyProtection="1"/>
    <xf numFmtId="9" fontId="2" fillId="0" borderId="12" xfId="51" applyFont="1" applyBorder="1" applyProtection="1"/>
    <xf numFmtId="9" fontId="2" fillId="0" borderId="0" xfId="51" applyFont="1" applyBorder="1" applyProtection="1"/>
    <xf numFmtId="9" fontId="2" fillId="0" borderId="16" xfId="51" applyFont="1" applyBorder="1" applyProtection="1"/>
    <xf numFmtId="0" fontId="7" fillId="0" borderId="5" xfId="23" applyFont="1" applyBorder="1"/>
    <xf numFmtId="43" fontId="7" fillId="4" borderId="51" xfId="2" applyFont="1" applyFill="1" applyBorder="1" applyAlignment="1" applyProtection="1">
      <alignment horizontal="center"/>
      <protection locked="0"/>
    </xf>
    <xf numFmtId="43" fontId="7" fillId="4" borderId="22" xfId="2" applyFont="1" applyFill="1" applyBorder="1" applyAlignment="1" applyProtection="1">
      <alignment horizontal="center"/>
      <protection locked="0"/>
    </xf>
    <xf numFmtId="43" fontId="7" fillId="3" borderId="1" xfId="2" applyFont="1" applyFill="1" applyBorder="1" applyAlignment="1" applyProtection="1">
      <alignment horizontal="center" vertical="center"/>
      <protection locked="0"/>
    </xf>
    <xf numFmtId="43" fontId="7" fillId="3" borderId="1" xfId="2" applyFont="1" applyFill="1" applyBorder="1" applyAlignment="1" applyProtection="1">
      <alignment horizontal="center"/>
      <protection locked="0"/>
    </xf>
    <xf numFmtId="1" fontId="8" fillId="0" borderId="6" xfId="23" applyNumberFormat="1" applyFont="1" applyBorder="1" applyAlignment="1">
      <alignment wrapText="1"/>
    </xf>
    <xf numFmtId="43" fontId="34" fillId="0" borderId="6" xfId="2" applyFont="1" applyBorder="1" applyAlignment="1" applyProtection="1">
      <alignment horizontal="center"/>
    </xf>
    <xf numFmtId="43" fontId="34" fillId="0" borderId="7" xfId="2" applyFont="1" applyBorder="1" applyAlignment="1" applyProtection="1">
      <alignment horizontal="center"/>
    </xf>
    <xf numFmtId="43" fontId="37" fillId="0" borderId="1" xfId="2" applyFont="1" applyBorder="1" applyAlignment="1" applyProtection="1">
      <alignment horizontal="center" vertical="center"/>
    </xf>
    <xf numFmtId="0" fontId="13" fillId="20" borderId="26" xfId="0" applyFont="1" applyFill="1" applyBorder="1" applyAlignment="1" applyProtection="1">
      <alignment vertical="center"/>
    </xf>
    <xf numFmtId="0" fontId="18" fillId="3" borderId="27" xfId="0" applyFont="1" applyFill="1" applyBorder="1" applyAlignment="1" applyProtection="1"/>
    <xf numFmtId="0" fontId="13" fillId="20" borderId="27" xfId="0" applyFont="1" applyFill="1" applyBorder="1" applyAlignment="1" applyProtection="1">
      <alignment vertical="center"/>
    </xf>
    <xf numFmtId="0" fontId="6" fillId="16" borderId="0" xfId="50" applyFill="1" applyAlignment="1" applyProtection="1">
      <alignment wrapText="1"/>
    </xf>
    <xf numFmtId="0" fontId="63" fillId="0" borderId="0" xfId="0" applyFont="1" applyAlignment="1">
      <alignment vertical="center" wrapText="1"/>
    </xf>
    <xf numFmtId="0" fontId="0" fillId="0" borderId="0" xfId="0" applyFill="1"/>
    <xf numFmtId="0" fontId="6" fillId="0" borderId="0" xfId="50" applyFill="1" applyProtection="1"/>
    <xf numFmtId="0" fontId="62" fillId="0" borderId="0" xfId="53" applyFont="1" applyFill="1" applyBorder="1" applyAlignment="1">
      <alignment vertical="center"/>
    </xf>
    <xf numFmtId="0" fontId="64" fillId="29" borderId="0" xfId="57" applyFont="1" applyFill="1" applyAlignment="1">
      <alignment horizontal="center" vertical="center" wrapText="1"/>
    </xf>
    <xf numFmtId="0" fontId="65" fillId="0" borderId="0" xfId="57" applyFont="1" applyAlignment="1">
      <alignment horizontal="center" vertical="center" wrapText="1"/>
    </xf>
    <xf numFmtId="0" fontId="66" fillId="30" borderId="0" xfId="57" applyFont="1" applyFill="1" applyAlignment="1">
      <alignment vertical="center" wrapText="1"/>
    </xf>
    <xf numFmtId="0" fontId="65" fillId="0" borderId="0" xfId="57" applyFont="1" applyAlignment="1">
      <alignment wrapText="1"/>
    </xf>
    <xf numFmtId="0" fontId="1" fillId="0" borderId="0" xfId="57"/>
    <xf numFmtId="0" fontId="67" fillId="0" borderId="0" xfId="57" applyFont="1" applyAlignment="1">
      <alignment horizontal="left" vertical="center" wrapText="1" indent="1"/>
    </xf>
    <xf numFmtId="0" fontId="68" fillId="0" borderId="0" xfId="57" applyFont="1" applyAlignment="1">
      <alignment vertical="center" wrapText="1"/>
    </xf>
    <xf numFmtId="0" fontId="67" fillId="0" borderId="0" xfId="0" applyFont="1" applyAlignment="1">
      <alignment horizontal="left" vertical="center" wrapText="1" indent="1"/>
    </xf>
    <xf numFmtId="0" fontId="69" fillId="0" borderId="8" xfId="0" applyFont="1" applyFill="1" applyBorder="1" applyAlignment="1">
      <alignment horizontal="right" vertical="center"/>
    </xf>
    <xf numFmtId="0" fontId="22" fillId="0" borderId="6" xfId="0" applyFont="1" applyFill="1" applyBorder="1" applyAlignment="1">
      <alignment horizontal="center" vertical="top" wrapText="1"/>
    </xf>
    <xf numFmtId="0" fontId="8" fillId="0" borderId="6" xfId="0" applyFont="1" applyFill="1" applyBorder="1" applyAlignment="1">
      <alignment horizontal="center" wrapText="1"/>
    </xf>
    <xf numFmtId="0" fontId="22" fillId="0" borderId="5" xfId="0" applyFont="1" applyFill="1" applyBorder="1" applyAlignment="1">
      <alignment horizontal="center" vertical="top" wrapText="1"/>
    </xf>
    <xf numFmtId="0" fontId="8" fillId="0" borderId="5" xfId="0" applyFont="1" applyFill="1" applyBorder="1" applyAlignment="1">
      <alignment horizontal="center" wrapText="1"/>
    </xf>
    <xf numFmtId="0" fontId="8" fillId="0" borderId="7" xfId="0" applyFont="1" applyFill="1" applyBorder="1" applyAlignment="1">
      <alignment vertical="top" wrapText="1"/>
    </xf>
    <xf numFmtId="0" fontId="0" fillId="0" borderId="7" xfId="0" applyFill="1" applyBorder="1" applyAlignment="1">
      <alignment vertical="top" wrapText="1"/>
    </xf>
    <xf numFmtId="0" fontId="0" fillId="0" borderId="7" xfId="0" applyFill="1" applyBorder="1" applyAlignment="1">
      <alignment wrapText="1"/>
    </xf>
    <xf numFmtId="0" fontId="0" fillId="0" borderId="7" xfId="0" applyFill="1" applyBorder="1"/>
    <xf numFmtId="0" fontId="69" fillId="16" borderId="0" xfId="50" applyFont="1" applyFill="1" applyAlignment="1" applyProtection="1">
      <alignment vertical="center"/>
    </xf>
    <xf numFmtId="0" fontId="69" fillId="17" borderId="0" xfId="25" applyFont="1" applyFill="1" applyBorder="1" applyAlignment="1">
      <alignment horizontal="left" vertical="center"/>
    </xf>
    <xf numFmtId="0" fontId="66" fillId="30" borderId="0" xfId="57" applyFont="1" applyFill="1" applyAlignment="1">
      <alignment horizontal="center" vertical="center" wrapText="1"/>
    </xf>
    <xf numFmtId="0" fontId="65" fillId="0" borderId="0" xfId="57" applyFont="1" applyAlignment="1">
      <alignment horizontal="center" wrapText="1"/>
    </xf>
    <xf numFmtId="0" fontId="65" fillId="0" borderId="0" xfId="57" applyFont="1" applyBorder="1" applyAlignment="1">
      <alignment horizontal="center" vertical="center" wrapText="1"/>
    </xf>
    <xf numFmtId="0" fontId="69" fillId="0" borderId="17" xfId="0" applyFont="1" applyFill="1" applyBorder="1" applyAlignment="1">
      <alignment horizontal="left" vertical="center"/>
    </xf>
    <xf numFmtId="0" fontId="23" fillId="0" borderId="0" xfId="0" applyFont="1" applyBorder="1" applyAlignment="1">
      <alignment horizontal="left" vertical="center"/>
    </xf>
    <xf numFmtId="0" fontId="23" fillId="27" borderId="3"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44" fillId="27" borderId="1" xfId="0" applyFont="1" applyFill="1" applyBorder="1" applyAlignment="1">
      <alignment horizontal="center" vertical="center"/>
    </xf>
    <xf numFmtId="0" fontId="44" fillId="27" borderId="3" xfId="0" applyFont="1" applyFill="1" applyBorder="1" applyAlignment="1">
      <alignment horizontal="center" vertical="center"/>
    </xf>
    <xf numFmtId="0" fontId="44" fillId="27" borderId="20" xfId="0" applyFont="1" applyFill="1" applyBorder="1" applyAlignment="1">
      <alignment horizontal="center" vertical="center"/>
    </xf>
    <xf numFmtId="0" fontId="54" fillId="16" borderId="0" xfId="0" applyFont="1" applyFill="1" applyBorder="1" applyAlignment="1">
      <alignment horizontal="center" vertical="center" wrapText="1" readingOrder="1"/>
    </xf>
    <xf numFmtId="0" fontId="54" fillId="16" borderId="0" xfId="0" applyFont="1" applyFill="1" applyBorder="1" applyAlignment="1">
      <alignment horizontal="center" vertical="center" readingOrder="1"/>
    </xf>
    <xf numFmtId="0" fontId="54" fillId="16" borderId="0" xfId="0" applyFont="1" applyFill="1" applyBorder="1" applyAlignment="1">
      <alignment horizontal="left" vertical="center" readingOrder="1"/>
    </xf>
    <xf numFmtId="0" fontId="13" fillId="16" borderId="0" xfId="0" applyFont="1" applyFill="1" applyAlignment="1">
      <alignment horizontal="center"/>
    </xf>
    <xf numFmtId="0" fontId="13" fillId="16" borderId="2" xfId="0" applyFont="1" applyFill="1" applyBorder="1" applyAlignment="1">
      <alignment horizontal="center"/>
    </xf>
    <xf numFmtId="0" fontId="18" fillId="16" borderId="3" xfId="0" applyFont="1" applyFill="1" applyBorder="1" applyAlignment="1" applyProtection="1">
      <alignment horizontal="center"/>
    </xf>
    <xf numFmtId="0" fontId="18" fillId="16" borderId="19" xfId="0" applyFont="1" applyFill="1" applyBorder="1" applyAlignment="1" applyProtection="1">
      <alignment horizontal="center"/>
    </xf>
    <xf numFmtId="0" fontId="18" fillId="16" borderId="20" xfId="0" applyFont="1" applyFill="1" applyBorder="1" applyAlignment="1" applyProtection="1">
      <alignment horizontal="center"/>
    </xf>
    <xf numFmtId="0" fontId="18" fillId="3" borderId="46" xfId="0" applyFont="1" applyFill="1" applyBorder="1" applyAlignment="1" applyProtection="1">
      <alignment horizontal="center"/>
      <protection locked="0"/>
    </xf>
    <xf numFmtId="0" fontId="18" fillId="3" borderId="26"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33" fillId="6" borderId="11" xfId="0" applyFont="1" applyFill="1" applyBorder="1" applyAlignment="1" applyProtection="1">
      <alignment horizontal="center"/>
    </xf>
    <xf numFmtId="0" fontId="33" fillId="6" borderId="12" xfId="0" applyFont="1" applyFill="1" applyBorder="1" applyAlignment="1" applyProtection="1">
      <alignment horizontal="center"/>
    </xf>
    <xf numFmtId="0" fontId="33" fillId="6" borderId="27" xfId="0" applyFont="1" applyFill="1" applyBorder="1" applyAlignment="1" applyProtection="1">
      <alignment horizontal="center"/>
    </xf>
    <xf numFmtId="0" fontId="33" fillId="7" borderId="11" xfId="0" applyFont="1" applyFill="1" applyBorder="1" applyAlignment="1" applyProtection="1">
      <alignment horizontal="center"/>
      <protection locked="0"/>
    </xf>
    <xf numFmtId="0" fontId="33" fillId="7" borderId="12" xfId="0" applyFont="1" applyFill="1" applyBorder="1" applyAlignment="1" applyProtection="1">
      <alignment horizontal="center"/>
      <protection locked="0"/>
    </xf>
    <xf numFmtId="0" fontId="33" fillId="7" borderId="26" xfId="0" applyFont="1" applyFill="1" applyBorder="1" applyAlignment="1" applyProtection="1">
      <alignment horizontal="center"/>
      <protection locked="0"/>
    </xf>
    <xf numFmtId="0" fontId="33" fillId="6" borderId="11" xfId="0" applyFont="1" applyFill="1" applyBorder="1" applyAlignment="1" applyProtection="1">
      <alignment horizontal="center"/>
      <protection locked="0"/>
    </xf>
    <xf numFmtId="0" fontId="33" fillId="6" borderId="12" xfId="0" applyFont="1" applyFill="1" applyBorder="1" applyAlignment="1" applyProtection="1">
      <alignment horizontal="center"/>
      <protection locked="0"/>
    </xf>
    <xf numFmtId="0" fontId="33" fillId="6" borderId="27" xfId="0" applyFont="1" applyFill="1" applyBorder="1" applyAlignment="1" applyProtection="1">
      <alignment horizontal="center"/>
      <protection locked="0"/>
    </xf>
    <xf numFmtId="0" fontId="33" fillId="7" borderId="27" xfId="0" applyFont="1" applyFill="1" applyBorder="1" applyAlignment="1" applyProtection="1">
      <alignment horizontal="center"/>
      <protection locked="0"/>
    </xf>
    <xf numFmtId="164" fontId="53" fillId="16" borderId="35" xfId="0" applyNumberFormat="1" applyFont="1" applyFill="1" applyBorder="1" applyAlignment="1" applyProtection="1">
      <alignment horizontal="center" vertical="center" wrapText="1"/>
    </xf>
    <xf numFmtId="0" fontId="33" fillId="6" borderId="30" xfId="0" applyFont="1" applyFill="1" applyBorder="1" applyAlignment="1" applyProtection="1">
      <alignment horizontal="center"/>
      <protection locked="0"/>
    </xf>
    <xf numFmtId="0" fontId="33" fillId="6" borderId="26" xfId="0" applyFont="1" applyFill="1" applyBorder="1" applyAlignment="1" applyProtection="1">
      <alignment horizontal="center"/>
      <protection locked="0"/>
    </xf>
    <xf numFmtId="0" fontId="33" fillId="7" borderId="30" xfId="0" applyFont="1" applyFill="1" applyBorder="1" applyAlignment="1" applyProtection="1">
      <alignment horizontal="center"/>
      <protection locked="0"/>
    </xf>
    <xf numFmtId="0" fontId="13" fillId="16" borderId="12" xfId="0" applyFont="1" applyFill="1" applyBorder="1" applyAlignment="1" applyProtection="1">
      <alignment horizontal="right"/>
    </xf>
    <xf numFmtId="164" fontId="57" fillId="0" borderId="10" xfId="0" applyNumberFormat="1" applyFont="1" applyFill="1" applyBorder="1" applyAlignment="1" applyProtection="1">
      <alignment horizontal="center"/>
    </xf>
    <xf numFmtId="164" fontId="57" fillId="0" borderId="17" xfId="0" applyNumberFormat="1" applyFont="1" applyFill="1" applyBorder="1" applyAlignment="1" applyProtection="1">
      <alignment horizontal="center"/>
    </xf>
    <xf numFmtId="164" fontId="57" fillId="0" borderId="10" xfId="0" applyNumberFormat="1" applyFont="1" applyFill="1" applyBorder="1" applyAlignment="1" applyProtection="1">
      <alignment horizontal="center"/>
      <protection locked="0"/>
    </xf>
    <xf numFmtId="164" fontId="57" fillId="0" borderId="17" xfId="0" applyNumberFormat="1" applyFont="1" applyFill="1" applyBorder="1" applyAlignment="1" applyProtection="1">
      <alignment horizontal="center"/>
      <protection locked="0"/>
    </xf>
    <xf numFmtId="164" fontId="25" fillId="6" borderId="3" xfId="0" applyNumberFormat="1" applyFont="1" applyFill="1" applyBorder="1" applyAlignment="1" applyProtection="1">
      <alignment horizontal="center"/>
      <protection locked="0"/>
    </xf>
    <xf numFmtId="0" fontId="7" fillId="0" borderId="20" xfId="0" applyFont="1" applyBorder="1" applyAlignment="1" applyProtection="1">
      <alignment horizontal="center"/>
      <protection locked="0"/>
    </xf>
    <xf numFmtId="164" fontId="25" fillId="7" borderId="3" xfId="0" applyNumberFormat="1" applyFont="1" applyFill="1" applyBorder="1" applyAlignment="1" applyProtection="1">
      <alignment horizontal="center"/>
      <protection locked="0"/>
    </xf>
    <xf numFmtId="164" fontId="29" fillId="6" borderId="3" xfId="0" applyNumberFormat="1" applyFont="1" applyFill="1" applyBorder="1" applyAlignment="1" applyProtection="1">
      <protection locked="0"/>
    </xf>
    <xf numFmtId="0" fontId="0" fillId="0" borderId="20" xfId="0" applyBorder="1" applyAlignment="1" applyProtection="1">
      <protection locked="0"/>
    </xf>
    <xf numFmtId="164" fontId="29" fillId="7" borderId="3" xfId="0" applyNumberFormat="1" applyFont="1" applyFill="1" applyBorder="1" applyAlignment="1" applyProtection="1">
      <protection locked="0"/>
    </xf>
    <xf numFmtId="0" fontId="0" fillId="0" borderId="8" xfId="0" applyBorder="1" applyAlignment="1" applyProtection="1">
      <alignment horizontal="center" wrapText="1"/>
    </xf>
    <xf numFmtId="0" fontId="0" fillId="0" borderId="35" xfId="0" applyBorder="1" applyAlignment="1" applyProtection="1">
      <alignment horizontal="center" wrapText="1"/>
    </xf>
    <xf numFmtId="0" fontId="0" fillId="0" borderId="9" xfId="0" applyBorder="1" applyAlignment="1" applyProtection="1">
      <alignment horizontal="center" wrapText="1"/>
    </xf>
    <xf numFmtId="0" fontId="0" fillId="0" borderId="4" xfId="0" applyBorder="1" applyAlignment="1" applyProtection="1">
      <alignment horizontal="center" wrapText="1"/>
    </xf>
    <xf numFmtId="0" fontId="0" fillId="0" borderId="0" xfId="0" applyBorder="1" applyAlignment="1" applyProtection="1">
      <alignment horizontal="center" wrapText="1"/>
    </xf>
    <xf numFmtId="0" fontId="0" fillId="0" borderId="2" xfId="0" applyBorder="1" applyAlignment="1" applyProtection="1">
      <alignment horizontal="center" wrapText="1"/>
    </xf>
    <xf numFmtId="0" fontId="0" fillId="0" borderId="10" xfId="0" applyBorder="1" applyAlignment="1" applyProtection="1">
      <alignment horizontal="center" wrapText="1"/>
    </xf>
    <xf numFmtId="0" fontId="0" fillId="0" borderId="17" xfId="0" applyBorder="1" applyAlignment="1" applyProtection="1">
      <alignment horizontal="center" wrapText="1"/>
    </xf>
    <xf numFmtId="0" fontId="0" fillId="0" borderId="29" xfId="0" applyBorder="1" applyAlignment="1" applyProtection="1">
      <alignment horizontal="center" wrapText="1"/>
    </xf>
    <xf numFmtId="1" fontId="7" fillId="3" borderId="3" xfId="0" applyNumberFormat="1" applyFont="1" applyFill="1" applyBorder="1" applyAlignment="1" applyProtection="1">
      <alignment horizontal="center"/>
      <protection locked="0"/>
    </xf>
    <xf numFmtId="1" fontId="7" fillId="3" borderId="19" xfId="0" applyNumberFormat="1" applyFont="1" applyFill="1" applyBorder="1" applyAlignment="1" applyProtection="1">
      <alignment horizontal="center"/>
      <protection locked="0"/>
    </xf>
    <xf numFmtId="1" fontId="7" fillId="3" borderId="20" xfId="0" applyNumberFormat="1" applyFont="1" applyFill="1" applyBorder="1" applyAlignment="1" applyProtection="1">
      <alignment horizontal="center"/>
      <protection locked="0"/>
    </xf>
    <xf numFmtId="0" fontId="7" fillId="20" borderId="12" xfId="0" applyFont="1" applyFill="1" applyBorder="1" applyAlignment="1" applyProtection="1">
      <alignment horizontal="center" wrapText="1"/>
    </xf>
    <xf numFmtId="0" fontId="7" fillId="20" borderId="47" xfId="0" applyFont="1" applyFill="1" applyBorder="1" applyAlignment="1" applyProtection="1">
      <alignment horizontal="center" wrapText="1"/>
    </xf>
    <xf numFmtId="0" fontId="0" fillId="16" borderId="4" xfId="0" applyFill="1" applyBorder="1" applyAlignment="1" applyProtection="1">
      <alignment horizontal="center" wrapText="1"/>
    </xf>
    <xf numFmtId="0" fontId="0" fillId="16" borderId="0" xfId="0" applyFill="1" applyBorder="1" applyAlignment="1" applyProtection="1">
      <alignment horizontal="center" wrapText="1"/>
    </xf>
    <xf numFmtId="0" fontId="0" fillId="16" borderId="2" xfId="0" applyFill="1" applyBorder="1" applyAlignment="1" applyProtection="1">
      <alignment horizontal="center" wrapText="1"/>
    </xf>
    <xf numFmtId="1" fontId="22" fillId="3" borderId="30" xfId="0" applyNumberFormat="1" applyFont="1" applyFill="1" applyBorder="1" applyAlignment="1" applyProtection="1">
      <alignment horizontal="center"/>
      <protection locked="0"/>
    </xf>
    <xf numFmtId="1" fontId="22" fillId="3" borderId="26" xfId="0" applyNumberFormat="1" applyFont="1" applyFill="1" applyBorder="1" applyAlignment="1" applyProtection="1">
      <alignment horizontal="center"/>
      <protection locked="0"/>
    </xf>
    <xf numFmtId="1" fontId="22" fillId="3" borderId="27" xfId="0" applyNumberFormat="1" applyFont="1" applyFill="1" applyBorder="1" applyAlignment="1" applyProtection="1">
      <alignment horizontal="center"/>
      <protection locked="0"/>
    </xf>
    <xf numFmtId="1" fontId="7" fillId="3" borderId="30" xfId="0" applyNumberFormat="1" applyFont="1" applyFill="1" applyBorder="1" applyAlignment="1" applyProtection="1">
      <alignment horizontal="center"/>
      <protection locked="0"/>
    </xf>
    <xf numFmtId="1" fontId="7" fillId="3" borderId="26" xfId="0" applyNumberFormat="1" applyFont="1" applyFill="1" applyBorder="1" applyAlignment="1" applyProtection="1">
      <alignment horizontal="center"/>
      <protection locked="0"/>
    </xf>
    <xf numFmtId="1" fontId="7" fillId="3" borderId="27" xfId="0" applyNumberFormat="1" applyFont="1" applyFill="1" applyBorder="1" applyAlignment="1" applyProtection="1">
      <alignment horizontal="center"/>
      <protection locked="0"/>
    </xf>
    <xf numFmtId="1" fontId="18" fillId="4" borderId="46" xfId="0" applyNumberFormat="1" applyFont="1" applyFill="1" applyBorder="1" applyAlignment="1" applyProtection="1">
      <alignment horizontal="center"/>
      <protection locked="0"/>
    </xf>
    <xf numFmtId="1" fontId="18" fillId="4" borderId="26" xfId="0" applyNumberFormat="1" applyFont="1" applyFill="1" applyBorder="1" applyAlignment="1" applyProtection="1">
      <alignment horizontal="center"/>
      <protection locked="0"/>
    </xf>
    <xf numFmtId="1" fontId="18" fillId="4" borderId="27" xfId="0" applyNumberFormat="1" applyFont="1" applyFill="1" applyBorder="1" applyAlignment="1" applyProtection="1">
      <alignment horizontal="center"/>
      <protection locked="0"/>
    </xf>
    <xf numFmtId="0" fontId="0" fillId="0" borderId="4" xfId="0" applyFill="1" applyBorder="1" applyAlignment="1" applyProtection="1">
      <alignment horizontal="center" wrapText="1"/>
    </xf>
    <xf numFmtId="0" fontId="0" fillId="0" borderId="0" xfId="0" applyFill="1" applyBorder="1" applyAlignment="1" applyProtection="1">
      <alignment horizontal="center" wrapText="1"/>
    </xf>
    <xf numFmtId="0" fontId="0" fillId="0" borderId="2" xfId="0" applyFill="1" applyBorder="1" applyAlignment="1" applyProtection="1">
      <alignment horizontal="center" wrapText="1"/>
    </xf>
    <xf numFmtId="0" fontId="8" fillId="16" borderId="4" xfId="0" applyFont="1" applyFill="1" applyBorder="1" applyAlignment="1" applyProtection="1">
      <alignment horizontal="center" wrapText="1"/>
    </xf>
    <xf numFmtId="0" fontId="8" fillId="16" borderId="0" xfId="0" applyFont="1" applyFill="1" applyBorder="1" applyAlignment="1" applyProtection="1">
      <alignment horizontal="center" wrapText="1"/>
    </xf>
    <xf numFmtId="0" fontId="8" fillId="16" borderId="2" xfId="0" applyFont="1" applyFill="1" applyBorder="1" applyAlignment="1" applyProtection="1">
      <alignment horizontal="center" wrapText="1"/>
    </xf>
    <xf numFmtId="1" fontId="7" fillId="4" borderId="48" xfId="0" applyNumberFormat="1" applyFont="1" applyFill="1" applyBorder="1" applyAlignment="1" applyProtection="1">
      <alignment horizontal="center"/>
      <protection locked="0"/>
    </xf>
    <xf numFmtId="1" fontId="7" fillId="4" borderId="24" xfId="0" applyNumberFormat="1" applyFont="1" applyFill="1" applyBorder="1" applyAlignment="1" applyProtection="1">
      <alignment horizontal="center"/>
      <protection locked="0"/>
    </xf>
    <xf numFmtId="1" fontId="7" fillId="4" borderId="49" xfId="0" applyNumberFormat="1" applyFont="1" applyFill="1" applyBorder="1" applyAlignment="1" applyProtection="1">
      <alignment horizontal="center"/>
      <protection locked="0"/>
    </xf>
    <xf numFmtId="0" fontId="0" fillId="16" borderId="8" xfId="0" applyFill="1" applyBorder="1" applyAlignment="1" applyProtection="1">
      <alignment horizontal="center" wrapText="1"/>
    </xf>
    <xf numFmtId="0" fontId="0" fillId="16" borderId="35" xfId="0" applyFill="1" applyBorder="1" applyAlignment="1" applyProtection="1">
      <alignment horizontal="center" wrapText="1"/>
    </xf>
    <xf numFmtId="0" fontId="0" fillId="16" borderId="9" xfId="0" applyFill="1" applyBorder="1" applyAlignment="1" applyProtection="1">
      <alignment horizontal="center" wrapText="1"/>
    </xf>
    <xf numFmtId="0" fontId="7" fillId="4" borderId="48" xfId="0" applyFont="1" applyFill="1" applyBorder="1" applyAlignment="1" applyProtection="1">
      <alignment horizontal="center"/>
      <protection locked="0"/>
    </xf>
    <xf numFmtId="0" fontId="7" fillId="4" borderId="24" xfId="0" applyFont="1" applyFill="1" applyBorder="1" applyAlignment="1" applyProtection="1">
      <alignment horizontal="center"/>
      <protection locked="0"/>
    </xf>
    <xf numFmtId="0" fontId="7" fillId="4" borderId="49"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17" xfId="0" applyFont="1" applyBorder="1" applyAlignment="1" applyProtection="1">
      <alignment horizontal="center"/>
    </xf>
    <xf numFmtId="0" fontId="8" fillId="0" borderId="3" xfId="0" applyFont="1" applyBorder="1" applyAlignment="1" applyProtection="1">
      <alignment horizontal="left"/>
    </xf>
    <xf numFmtId="0" fontId="8" fillId="0" borderId="19" xfId="0" applyFont="1" applyBorder="1" applyAlignment="1" applyProtection="1">
      <alignment horizontal="left"/>
    </xf>
    <xf numFmtId="0" fontId="8" fillId="0" borderId="20" xfId="0" applyFont="1" applyBorder="1" applyAlignment="1" applyProtection="1">
      <alignment horizontal="left"/>
    </xf>
    <xf numFmtId="0" fontId="58" fillId="0" borderId="0" xfId="0" applyFont="1" applyFill="1" applyBorder="1" applyAlignment="1" applyProtection="1">
      <alignment horizontal="center"/>
    </xf>
    <xf numFmtId="0" fontId="58" fillId="0" borderId="17" xfId="0" applyFont="1" applyFill="1" applyBorder="1" applyAlignment="1" applyProtection="1">
      <alignment horizontal="center"/>
    </xf>
    <xf numFmtId="43" fontId="58" fillId="0" borderId="0" xfId="2" applyFont="1" applyFill="1" applyBorder="1" applyAlignment="1" applyProtection="1">
      <alignment horizontal="center"/>
    </xf>
    <xf numFmtId="43" fontId="58" fillId="0" borderId="2" xfId="2" applyFont="1" applyFill="1" applyBorder="1" applyAlignment="1" applyProtection="1">
      <alignment horizontal="center"/>
    </xf>
    <xf numFmtId="43" fontId="58" fillId="0" borderId="17" xfId="2" applyFont="1" applyFill="1" applyBorder="1" applyAlignment="1" applyProtection="1">
      <alignment horizontal="center"/>
    </xf>
    <xf numFmtId="43" fontId="58" fillId="0" borderId="29" xfId="2" applyFont="1" applyFill="1" applyBorder="1" applyAlignment="1" applyProtection="1">
      <alignment horizontal="center"/>
    </xf>
    <xf numFmtId="0" fontId="19" fillId="0" borderId="8" xfId="0" applyFont="1" applyBorder="1" applyAlignment="1" applyProtection="1">
      <alignment horizontal="center"/>
    </xf>
    <xf numFmtId="0" fontId="19" fillId="0" borderId="35" xfId="0" applyFont="1" applyBorder="1" applyAlignment="1" applyProtection="1">
      <alignment horizontal="center"/>
    </xf>
    <xf numFmtId="0" fontId="19" fillId="0" borderId="9" xfId="0" applyFont="1" applyBorder="1" applyAlignment="1" applyProtection="1">
      <alignment horizontal="center"/>
    </xf>
    <xf numFmtId="0" fontId="69" fillId="16" borderId="0" xfId="0" applyFont="1" applyFill="1" applyBorder="1" applyAlignment="1" applyProtection="1">
      <alignment horizontal="left"/>
    </xf>
    <xf numFmtId="0" fontId="33" fillId="6" borderId="30" xfId="0" applyFont="1" applyFill="1" applyBorder="1" applyAlignment="1" applyProtection="1">
      <alignment horizontal="center" vertical="center"/>
    </xf>
    <xf numFmtId="0" fontId="33" fillId="6" borderId="26" xfId="0" applyFont="1" applyFill="1" applyBorder="1" applyAlignment="1" applyProtection="1">
      <alignment horizontal="center" vertical="center"/>
    </xf>
    <xf numFmtId="0" fontId="33" fillId="6" borderId="27" xfId="0" applyFont="1" applyFill="1" applyBorder="1" applyAlignment="1" applyProtection="1">
      <alignment horizontal="center" vertical="center"/>
    </xf>
    <xf numFmtId="0" fontId="33" fillId="7" borderId="30" xfId="0" applyFont="1" applyFill="1" applyBorder="1" applyAlignment="1" applyProtection="1">
      <alignment horizontal="center" vertical="center"/>
      <protection locked="0"/>
    </xf>
    <xf numFmtId="0" fontId="33" fillId="7" borderId="26" xfId="0" applyFont="1" applyFill="1" applyBorder="1" applyAlignment="1" applyProtection="1">
      <alignment horizontal="center" vertical="center"/>
      <protection locked="0"/>
    </xf>
    <xf numFmtId="0" fontId="33" fillId="6" borderId="30" xfId="0" applyFont="1" applyFill="1" applyBorder="1" applyAlignment="1" applyProtection="1">
      <alignment horizontal="center" vertical="center"/>
      <protection locked="0"/>
    </xf>
    <xf numFmtId="0" fontId="33" fillId="6" borderId="26" xfId="0" applyFont="1" applyFill="1" applyBorder="1" applyAlignment="1" applyProtection="1">
      <alignment horizontal="center" vertical="center"/>
      <protection locked="0"/>
    </xf>
    <xf numFmtId="0" fontId="33" fillId="6" borderId="27" xfId="0" applyFont="1" applyFill="1" applyBorder="1" applyAlignment="1" applyProtection="1">
      <alignment horizontal="center" vertical="center"/>
      <protection locked="0"/>
    </xf>
    <xf numFmtId="0" fontId="33" fillId="7" borderId="27" xfId="0" applyFont="1" applyFill="1" applyBorder="1" applyAlignment="1" applyProtection="1">
      <alignment horizontal="center" vertical="center"/>
      <protection locked="0"/>
    </xf>
    <xf numFmtId="0" fontId="23" fillId="27" borderId="1" xfId="25" applyFont="1" applyFill="1" applyBorder="1" applyAlignment="1">
      <alignment horizontal="center" vertical="center" wrapText="1"/>
    </xf>
    <xf numFmtId="0" fontId="18" fillId="17" borderId="3" xfId="25" applyFont="1" applyFill="1" applyBorder="1" applyAlignment="1">
      <alignment horizontal="center" vertical="center"/>
    </xf>
    <xf numFmtId="0" fontId="18" fillId="17" borderId="19" xfId="25" applyFont="1" applyFill="1" applyBorder="1" applyAlignment="1">
      <alignment horizontal="center" vertical="center"/>
    </xf>
    <xf numFmtId="0" fontId="18" fillId="17" borderId="20" xfId="25" applyFont="1" applyFill="1" applyBorder="1" applyAlignment="1">
      <alignment horizontal="center" vertical="center"/>
    </xf>
    <xf numFmtId="0" fontId="22" fillId="28" borderId="6" xfId="0" applyFont="1" applyFill="1" applyBorder="1" applyAlignment="1">
      <alignment horizontal="center" vertical="top" wrapText="1"/>
    </xf>
    <xf numFmtId="0" fontId="22" fillId="28" borderId="7" xfId="0" applyFont="1" applyFill="1" applyBorder="1" applyAlignment="1">
      <alignment horizontal="center" vertical="top" wrapText="1"/>
    </xf>
    <xf numFmtId="0" fontId="22" fillId="28" borderId="9" xfId="0" applyFont="1" applyFill="1" applyBorder="1" applyAlignment="1">
      <alignment horizontal="center" vertical="top" wrapText="1"/>
    </xf>
    <xf numFmtId="0" fontId="22" fillId="28" borderId="29" xfId="0" applyFont="1" applyFill="1" applyBorder="1" applyAlignment="1">
      <alignment horizontal="center" vertical="top" wrapText="1"/>
    </xf>
    <xf numFmtId="0" fontId="57" fillId="0" borderId="17" xfId="0" applyFont="1" applyFill="1" applyBorder="1" applyAlignment="1">
      <alignment horizontal="center" vertical="center" wrapText="1"/>
    </xf>
    <xf numFmtId="0" fontId="7" fillId="16" borderId="0" xfId="50" applyFont="1" applyFill="1" applyAlignment="1" applyProtection="1">
      <alignment wrapText="1"/>
    </xf>
    <xf numFmtId="0" fontId="7" fillId="16" borderId="43" xfId="50" applyFont="1" applyFill="1" applyBorder="1" applyAlignment="1" applyProtection="1">
      <alignment wrapText="1"/>
    </xf>
    <xf numFmtId="0" fontId="59" fillId="0" borderId="0" xfId="50" applyFont="1" applyFill="1" applyAlignment="1" applyProtection="1">
      <alignment horizontal="center"/>
    </xf>
    <xf numFmtId="1" fontId="53" fillId="16" borderId="1" xfId="50" applyNumberFormat="1" applyFont="1" applyFill="1" applyBorder="1" applyAlignment="1" applyProtection="1">
      <alignment horizontal="right"/>
    </xf>
    <xf numFmtId="0" fontId="7" fillId="16" borderId="0" xfId="50" applyFont="1" applyFill="1" applyAlignment="1" applyProtection="1">
      <alignment horizontal="left" wrapText="1"/>
    </xf>
    <xf numFmtId="0" fontId="7" fillId="16" borderId="0" xfId="50" applyFont="1" applyFill="1" applyAlignment="1" applyProtection="1">
      <alignment horizontal="center"/>
    </xf>
    <xf numFmtId="0" fontId="59" fillId="0" borderId="0" xfId="50" applyFont="1" applyFill="1" applyAlignment="1" applyProtection="1">
      <alignment horizontal="right"/>
    </xf>
    <xf numFmtId="0" fontId="6" fillId="16" borderId="0" xfId="50" applyFill="1" applyAlignment="1" applyProtection="1">
      <alignment wrapText="1"/>
    </xf>
    <xf numFmtId="0" fontId="7" fillId="16" borderId="0" xfId="50" applyFont="1" applyFill="1" applyAlignment="1" applyProtection="1">
      <alignment horizontal="right" wrapText="1"/>
    </xf>
    <xf numFmtId="0" fontId="7" fillId="16" borderId="0" xfId="50" applyFont="1" applyFill="1" applyBorder="1" applyAlignment="1" applyProtection="1">
      <alignment horizontal="right" wrapText="1"/>
    </xf>
    <xf numFmtId="1" fontId="7" fillId="16" borderId="0" xfId="50" applyNumberFormat="1" applyFont="1" applyFill="1" applyAlignment="1" applyProtection="1">
      <alignment wrapText="1"/>
    </xf>
    <xf numFmtId="1" fontId="7" fillId="16" borderId="43" xfId="50" applyNumberFormat="1" applyFont="1" applyFill="1" applyBorder="1" applyAlignment="1" applyProtection="1">
      <alignment wrapText="1"/>
    </xf>
    <xf numFmtId="0" fontId="21" fillId="16" borderId="0" xfId="50" applyFont="1" applyFill="1" applyAlignment="1" applyProtection="1">
      <alignment wrapText="1"/>
    </xf>
    <xf numFmtId="0" fontId="21" fillId="16" borderId="43" xfId="50" applyFont="1" applyFill="1" applyBorder="1" applyAlignment="1" applyProtection="1">
      <alignment wrapText="1"/>
    </xf>
    <xf numFmtId="0" fontId="61" fillId="23" borderId="3" xfId="50" applyFont="1" applyFill="1" applyBorder="1" applyAlignment="1" applyProtection="1">
      <alignment horizontal="left" vertical="center" wrapText="1"/>
    </xf>
    <xf numFmtId="0" fontId="61" fillId="23" borderId="20" xfId="50" applyFont="1" applyFill="1" applyBorder="1" applyAlignment="1" applyProtection="1">
      <alignment horizontal="left" vertical="center" wrapText="1"/>
    </xf>
    <xf numFmtId="0" fontId="61" fillId="23" borderId="3" xfId="50" applyFont="1" applyFill="1" applyBorder="1" applyAlignment="1" applyProtection="1">
      <alignment horizontal="left" vertical="center"/>
    </xf>
    <xf numFmtId="0" fontId="61" fillId="23" borderId="20" xfId="50" applyFont="1" applyFill="1" applyBorder="1" applyAlignment="1" applyProtection="1">
      <alignment horizontal="left" vertical="center"/>
    </xf>
    <xf numFmtId="0" fontId="43" fillId="16" borderId="0" xfId="50" applyFont="1" applyFill="1" applyAlignment="1" applyProtection="1">
      <alignment horizontal="right" wrapText="1"/>
    </xf>
    <xf numFmtId="0" fontId="61" fillId="16" borderId="3" xfId="50" applyFont="1" applyFill="1" applyBorder="1" applyAlignment="1" applyProtection="1">
      <alignment horizontal="left" vertical="center" wrapText="1"/>
    </xf>
    <xf numFmtId="0" fontId="61" fillId="16" borderId="20" xfId="50" applyFont="1" applyFill="1" applyBorder="1" applyAlignment="1" applyProtection="1">
      <alignment horizontal="left" vertical="center" wrapText="1"/>
    </xf>
    <xf numFmtId="0" fontId="61" fillId="16" borderId="8" xfId="50" applyFont="1" applyFill="1" applyBorder="1" applyAlignment="1" applyProtection="1">
      <alignment horizontal="left" vertical="top"/>
    </xf>
    <xf numFmtId="0" fontId="61" fillId="16" borderId="9" xfId="50" applyFont="1" applyFill="1" applyBorder="1" applyAlignment="1" applyProtection="1">
      <alignment horizontal="left" vertical="top"/>
    </xf>
    <xf numFmtId="0" fontId="61" fillId="16" borderId="10" xfId="50" applyFont="1" applyFill="1" applyBorder="1" applyAlignment="1" applyProtection="1">
      <alignment horizontal="left" vertical="top"/>
    </xf>
    <xf numFmtId="0" fontId="61" fillId="16" borderId="29" xfId="50" applyFont="1" applyFill="1" applyBorder="1" applyAlignment="1" applyProtection="1">
      <alignment horizontal="left" vertical="top"/>
    </xf>
    <xf numFmtId="0" fontId="62" fillId="0" borderId="0" xfId="53" applyFont="1" applyFill="1" applyBorder="1" applyAlignment="1">
      <alignment horizontal="center" vertical="center"/>
    </xf>
    <xf numFmtId="0" fontId="70" fillId="0" borderId="17" xfId="53" applyFont="1" applyFill="1" applyBorder="1" applyAlignment="1">
      <alignment horizontal="left" vertical="center"/>
    </xf>
    <xf numFmtId="0" fontId="70" fillId="16" borderId="0" xfId="53" applyFont="1" applyFill="1" applyBorder="1" applyAlignment="1">
      <alignment vertical="center"/>
    </xf>
    <xf numFmtId="0" fontId="62" fillId="0" borderId="17" xfId="53" applyFont="1" applyFill="1" applyBorder="1" applyAlignment="1">
      <alignment horizontal="left" vertical="center"/>
    </xf>
    <xf numFmtId="0" fontId="62" fillId="0" borderId="0" xfId="53" applyFont="1" applyFill="1" applyBorder="1" applyAlignment="1">
      <alignment horizontal="left" vertical="center"/>
    </xf>
    <xf numFmtId="0" fontId="4" fillId="0" borderId="0" xfId="53" applyAlignment="1">
      <alignment horizontal="center"/>
    </xf>
    <xf numFmtId="0" fontId="64" fillId="29" borderId="0" xfId="57" applyFont="1" applyFill="1" applyAlignment="1">
      <alignment horizontal="center" vertical="center" wrapText="1"/>
    </xf>
  </cellXfs>
  <cellStyles count="58">
    <cellStyle name="Comma" xfId="1" builtinId="3"/>
    <cellStyle name="Comma 2" xfId="2"/>
    <cellStyle name="Comma 2 2" xfId="3"/>
    <cellStyle name="Comma 2 3" xfId="4"/>
    <cellStyle name="Comma 2 4" xfId="52"/>
    <cellStyle name="Comma 3" xfId="5"/>
    <cellStyle name="Comma 3 2" xfId="6"/>
    <cellStyle name="Comma 3 3" xfId="7"/>
    <cellStyle name="Comma 4" xfId="8"/>
    <cellStyle name="Comma 5" xfId="9"/>
    <cellStyle name="Comma 5 2" xfId="10"/>
    <cellStyle name="Currency 2" xfId="11"/>
    <cellStyle name="Currency 2 2" xfId="12"/>
    <cellStyle name="Currency 3" xfId="13"/>
    <cellStyle name="Currency 3 2" xfId="14"/>
    <cellStyle name="Currency 3 2 2" xfId="15"/>
    <cellStyle name="Currency 3 3" xfId="16"/>
    <cellStyle name="Currency 4" xfId="17"/>
    <cellStyle name="Currency 4 2" xfId="18"/>
    <cellStyle name="Currency 5" xfId="19"/>
    <cellStyle name="Currency 5 2" xfId="20"/>
    <cellStyle name="Hyperlink" xfId="21" builtinId="8"/>
    <cellStyle name="Hyperlink 2" xfId="22"/>
    <cellStyle name="Normal" xfId="0" builtinId="0"/>
    <cellStyle name="Normal 10" xfId="49"/>
    <cellStyle name="Normal 10 2" xfId="23"/>
    <cellStyle name="Normal 10 2 2" xfId="24"/>
    <cellStyle name="Normal 10 2 2 2" xfId="54"/>
    <cellStyle name="Normal 10 2 3" xfId="50"/>
    <cellStyle name="Normal 10 3" xfId="56"/>
    <cellStyle name="Normal 11" xfId="53"/>
    <cellStyle name="Normal 12" xfId="55"/>
    <cellStyle name="Normal 13" xfId="57"/>
    <cellStyle name="Normal 2" xfId="25"/>
    <cellStyle name="Normal 2 2" xfId="26"/>
    <cellStyle name="Normal 2 3" xfId="27"/>
    <cellStyle name="Normal 2 4" xfId="28"/>
    <cellStyle name="Normal 2 5" xfId="29"/>
    <cellStyle name="Normal 3" xfId="30"/>
    <cellStyle name="Normal 3 2" xfId="31"/>
    <cellStyle name="Normal 4" xfId="32"/>
    <cellStyle name="Normal 4 2" xfId="33"/>
    <cellStyle name="Normal 4 2 2" xfId="34"/>
    <cellStyle name="Normal 4 3" xfId="35"/>
    <cellStyle name="Normal 5" xfId="36"/>
    <cellStyle name="Normal 5 2" xfId="37"/>
    <cellStyle name="Normal 6" xfId="38"/>
    <cellStyle name="Normal 6 2" xfId="39"/>
    <cellStyle name="Normal 6 3" xfId="40"/>
    <cellStyle name="Normal 6 4" xfId="41"/>
    <cellStyle name="Normal 7" xfId="42"/>
    <cellStyle name="Normal 7 2" xfId="43"/>
    <cellStyle name="Normal 8" xfId="44"/>
    <cellStyle name="Normal 9" xfId="45"/>
    <cellStyle name="Percent 2" xfId="46"/>
    <cellStyle name="Percent 2 2" xfId="47"/>
    <cellStyle name="Percent 2 2 2" xfId="51"/>
    <cellStyle name="Percent 3"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1308743</xdr:colOff>
      <xdr:row>0</xdr:row>
      <xdr:rowOff>748393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5993" cy="748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25644</xdr:colOff>
      <xdr:row>168</xdr:row>
      <xdr:rowOff>72537</xdr:rowOff>
    </xdr:from>
    <xdr:to>
      <xdr:col>23</xdr:col>
      <xdr:colOff>10749</xdr:colOff>
      <xdr:row>177</xdr:row>
      <xdr:rowOff>24931</xdr:rowOff>
    </xdr:to>
    <xdr:sp macro="" textlink="">
      <xdr:nvSpPr>
        <xdr:cNvPr id="2"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Please use this section to tell us how you have calculated your overheads and project management costs: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a:p>
      </xdr:txBody>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3"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Please use this section to tell us how you have calculated your overheads and project management costs: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a:p>
      </xdr:txBody>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4"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5"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xdr:from>
      <xdr:col>1</xdr:col>
      <xdr:colOff>9525</xdr:colOff>
      <xdr:row>179</xdr:row>
      <xdr:rowOff>9525</xdr:rowOff>
    </xdr:from>
    <xdr:to>
      <xdr:col>23</xdr:col>
      <xdr:colOff>0</xdr:colOff>
      <xdr:row>192</xdr:row>
      <xdr:rowOff>57150</xdr:rowOff>
    </xdr:to>
    <xdr:sp macro="" textlink="">
      <xdr:nvSpPr>
        <xdr:cNvPr id="2207" name="Text Box 1"/>
        <xdr:cNvSpPr txBox="1">
          <a:spLocks noChangeArrowheads="1"/>
        </xdr:cNvSpPr>
      </xdr:nvSpPr>
      <xdr:spPr bwMode="auto">
        <a:xfrm>
          <a:off x="133350" y="22298025"/>
          <a:ext cx="22755225" cy="2152650"/>
        </a:xfrm>
        <a:prstGeom prst="rect">
          <a:avLst/>
        </a:prstGeom>
        <a:solidFill>
          <a:srgbClr val="FFFFFF"/>
        </a:solidFill>
        <a:ln w="9525">
          <a:solidFill>
            <a:srgbClr val="000000"/>
          </a:solidFill>
          <a:miter lim="800000"/>
          <a:headEnd/>
          <a:tailEnd/>
        </a:ln>
      </xdr:spPr>
    </xdr:sp>
    <xdr:clientData/>
  </xdr:twoCellAnchor>
  <xdr:twoCellAnchor>
    <xdr:from>
      <xdr:col>1</xdr:col>
      <xdr:colOff>25644</xdr:colOff>
      <xdr:row>168</xdr:row>
      <xdr:rowOff>72537</xdr:rowOff>
    </xdr:from>
    <xdr:to>
      <xdr:col>23</xdr:col>
      <xdr:colOff>10749</xdr:colOff>
      <xdr:row>177</xdr:row>
      <xdr:rowOff>24931</xdr:rowOff>
    </xdr:to>
    <xdr:sp macro="" textlink="">
      <xdr:nvSpPr>
        <xdr:cNvPr id="7" name="Text Box 2"/>
        <xdr:cNvSpPr txBox="1">
          <a:spLocks noChangeArrowheads="1"/>
        </xdr:cNvSpPr>
      </xdr:nvSpPr>
      <xdr:spPr bwMode="auto">
        <a:xfrm>
          <a:off x="149469" y="30762087"/>
          <a:ext cx="21348456" cy="14097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editAs="oneCell">
    <xdr:from>
      <xdr:col>1</xdr:col>
      <xdr:colOff>0</xdr:colOff>
      <xdr:row>0</xdr:row>
      <xdr:rowOff>1</xdr:rowOff>
    </xdr:from>
    <xdr:to>
      <xdr:col>1</xdr:col>
      <xdr:colOff>2159000</xdr:colOff>
      <xdr:row>0</xdr:row>
      <xdr:rowOff>745977</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
          <a:ext cx="2159000" cy="7459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xdr:colOff>
      <xdr:row>180</xdr:row>
      <xdr:rowOff>9524</xdr:rowOff>
    </xdr:from>
    <xdr:to>
      <xdr:col>23</xdr:col>
      <xdr:colOff>0</xdr:colOff>
      <xdr:row>192</xdr:row>
      <xdr:rowOff>136071</xdr:rowOff>
    </xdr:to>
    <xdr:sp macro="" textlink="">
      <xdr:nvSpPr>
        <xdr:cNvPr id="3231" name="Text Box 1"/>
        <xdr:cNvSpPr txBox="1">
          <a:spLocks noChangeArrowheads="1"/>
        </xdr:cNvSpPr>
      </xdr:nvSpPr>
      <xdr:spPr bwMode="auto">
        <a:xfrm>
          <a:off x="136071" y="34013774"/>
          <a:ext cx="21880286" cy="2085976"/>
        </a:xfrm>
        <a:prstGeom prst="rect">
          <a:avLst/>
        </a:prstGeom>
        <a:solidFill>
          <a:srgbClr val="FFFFFF"/>
        </a:solidFill>
        <a:ln w="9525">
          <a:solidFill>
            <a:srgbClr val="000000"/>
          </a:solidFill>
          <a:miter lim="800000"/>
          <a:headEnd/>
          <a:tailEnd/>
        </a:ln>
      </xdr:spPr>
    </xdr:sp>
    <xdr:clientData/>
  </xdr:twoCellAnchor>
  <xdr:twoCellAnchor>
    <xdr:from>
      <xdr:col>1</xdr:col>
      <xdr:colOff>12037</xdr:colOff>
      <xdr:row>164</xdr:row>
      <xdr:rowOff>18109</xdr:rowOff>
    </xdr:from>
    <xdr:to>
      <xdr:col>22</xdr:col>
      <xdr:colOff>693964</xdr:colOff>
      <xdr:row>176</xdr:row>
      <xdr:rowOff>136072</xdr:rowOff>
    </xdr:to>
    <xdr:sp macro="" textlink="">
      <xdr:nvSpPr>
        <xdr:cNvPr id="11" name="Text Box 2"/>
        <xdr:cNvSpPr txBox="1">
          <a:spLocks noChangeArrowheads="1"/>
        </xdr:cNvSpPr>
      </xdr:nvSpPr>
      <xdr:spPr bwMode="auto">
        <a:xfrm>
          <a:off x="134501" y="31273716"/>
          <a:ext cx="21868249" cy="214542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Please use this section to tell us how you have calculated your overheads and project management costs:</a:t>
          </a:r>
          <a:endParaRPr lang="en-GB" sz="1000" b="0"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a:p>
          <a:pPr algn="l" rtl="1">
            <a:defRPr sz="1000"/>
          </a:pPr>
          <a:endParaRPr lang="en-GB" sz="1000" b="1" i="0" strike="noStrike">
            <a:solidFill>
              <a:srgbClr val="000000"/>
            </a:solidFill>
            <a:latin typeface="Arial"/>
            <a:cs typeface="Arial"/>
          </a:endParaRPr>
        </a:p>
      </xdr:txBody>
    </xdr:sp>
    <xdr:clientData/>
  </xdr:twoCellAnchor>
  <xdr:twoCellAnchor editAs="oneCell">
    <xdr:from>
      <xdr:col>1</xdr:col>
      <xdr:colOff>13607</xdr:colOff>
      <xdr:row>0</xdr:row>
      <xdr:rowOff>95250</xdr:rowOff>
    </xdr:from>
    <xdr:to>
      <xdr:col>1</xdr:col>
      <xdr:colOff>2190750</xdr:colOff>
      <xdr:row>0</xdr:row>
      <xdr:rowOff>847495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95250"/>
          <a:ext cx="2177143" cy="7522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1589330</xdr:colOff>
      <xdr:row>5</xdr:row>
      <xdr:rowOff>1143000</xdr:rowOff>
    </xdr:from>
    <xdr:ext cx="8471685" cy="1508992"/>
    <xdr:sp macro="" textlink="">
      <xdr:nvSpPr>
        <xdr:cNvPr id="2" name="Rectangle 1"/>
        <xdr:cNvSpPr/>
      </xdr:nvSpPr>
      <xdr:spPr>
        <a:xfrm rot="20978806">
          <a:off x="1591235" y="3641912"/>
          <a:ext cx="8464398" cy="1665281"/>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twoCellAnchor editAs="oneCell">
    <xdr:from>
      <xdr:col>0</xdr:col>
      <xdr:colOff>54429</xdr:colOff>
      <xdr:row>0</xdr:row>
      <xdr:rowOff>68035</xdr:rowOff>
    </xdr:from>
    <xdr:to>
      <xdr:col>0</xdr:col>
      <xdr:colOff>2283279</xdr:colOff>
      <xdr:row>0</xdr:row>
      <xdr:rowOff>838146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9" y="68035"/>
          <a:ext cx="2228850" cy="7701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2177143</xdr:colOff>
      <xdr:row>0</xdr:row>
      <xdr:rowOff>847495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9" y="95250"/>
          <a:ext cx="2177143" cy="752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238126</xdr:colOff>
      <xdr:row>0</xdr:row>
      <xdr:rowOff>83345</xdr:rowOff>
    </xdr:from>
    <xdr:to>
      <xdr:col>2</xdr:col>
      <xdr:colOff>47624</xdr:colOff>
      <xdr:row>1</xdr:row>
      <xdr:rowOff>368787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6" y="83345"/>
          <a:ext cx="1928811" cy="6664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71437</xdr:colOff>
      <xdr:row>0</xdr:row>
      <xdr:rowOff>71439</xdr:rowOff>
    </xdr:from>
    <xdr:to>
      <xdr:col>1</xdr:col>
      <xdr:colOff>559593</xdr:colOff>
      <xdr:row>0</xdr:row>
      <xdr:rowOff>696743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71439"/>
          <a:ext cx="1809750" cy="6253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35718</xdr:colOff>
      <xdr:row>0</xdr:row>
      <xdr:rowOff>47624</xdr:rowOff>
    </xdr:from>
    <xdr:to>
      <xdr:col>1</xdr:col>
      <xdr:colOff>309562</xdr:colOff>
      <xdr:row>0</xdr:row>
      <xdr:rowOff>709953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8" y="47624"/>
          <a:ext cx="1916907" cy="66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hewire/Documents%20and%20Settings/lisab/Local%20Settings/Temporary%20Internet%20Files/OLK3A/project%20plan%202010%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hewire/Documents%20and%20Settings/lisab/Local%20Settings/Temporary%20Internet%20Files/OLK3A/Diversity%20Monitoring%20Data%20Collection%20Spreadsheet%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nyam\Desktop\Templates\Project%20Budget%20Template%2007-08-2017%20F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guide"/>
      <sheetName val="Project &amp; Evaluation Plan"/>
      <sheetName val="Lists"/>
    </sheetNames>
    <sheetDataSet>
      <sheetData sheetId="0" refreshError="1"/>
      <sheetData sheetId="1" refreshError="1"/>
      <sheetData sheetId="2">
        <row r="5">
          <cell r="A5" t="str">
            <v>Yes</v>
          </cell>
        </row>
        <row r="6">
          <cell r="A6" t="str">
            <v xml:space="preserve">No </v>
          </cell>
        </row>
        <row r="7">
          <cell r="A7" t="str">
            <v>Not given</v>
          </cell>
        </row>
        <row r="9">
          <cell r="A9" t="str">
            <v>Asian or Asian British - Indian</v>
          </cell>
        </row>
        <row r="10">
          <cell r="A10" t="str">
            <v>Asian or Asian British - Pakistani</v>
          </cell>
        </row>
        <row r="11">
          <cell r="A11" t="str">
            <v>Asian or Asian British - Bangladeshi</v>
          </cell>
        </row>
        <row r="12">
          <cell r="A12" t="str">
            <v>Asian or Asian British - Other</v>
          </cell>
        </row>
        <row r="13">
          <cell r="A13" t="str">
            <v>Black or Black British - Caribbean</v>
          </cell>
        </row>
        <row r="14">
          <cell r="A14" t="str">
            <v>Black or Black British - African</v>
          </cell>
        </row>
        <row r="15">
          <cell r="A15" t="str">
            <v>Black or Black British - Other</v>
          </cell>
        </row>
        <row r="16">
          <cell r="A16" t="str">
            <v xml:space="preserve">Chinese </v>
          </cell>
        </row>
        <row r="17">
          <cell r="A17" t="str">
            <v>Mixed - White and Black Caribbean</v>
          </cell>
        </row>
        <row r="18">
          <cell r="A18" t="str">
            <v>Mixed - White and Black African</v>
          </cell>
        </row>
        <row r="19">
          <cell r="A19" t="str">
            <v>Mixed - White and Asian</v>
          </cell>
        </row>
        <row r="20">
          <cell r="A20" t="str">
            <v>Mixed - Other</v>
          </cell>
        </row>
        <row r="21">
          <cell r="A21" t="str">
            <v>White - British</v>
          </cell>
        </row>
        <row r="22">
          <cell r="A22" t="str">
            <v>White - Irish</v>
          </cell>
        </row>
        <row r="23">
          <cell r="A23" t="str">
            <v>White - Other</v>
          </cell>
        </row>
        <row r="24">
          <cell r="A24" t="str">
            <v>Other</v>
          </cell>
        </row>
        <row r="25">
          <cell r="A25" t="str">
            <v>Not given</v>
          </cell>
        </row>
        <row r="27">
          <cell r="A27" t="str">
            <v>Deaf or hearing impaired</v>
          </cell>
        </row>
        <row r="28">
          <cell r="A28" t="str">
            <v>Blind or visually impaired</v>
          </cell>
        </row>
        <row r="29">
          <cell r="A29" t="str">
            <v>Musco-skeletal (co-ordination/dexterity/mobility)</v>
          </cell>
        </row>
        <row r="30">
          <cell r="A30" t="str">
            <v>Mental health (including serious depression)</v>
          </cell>
        </row>
        <row r="31">
          <cell r="A31" t="str">
            <v>Learning disabilities (includes dyslexia)</v>
          </cell>
        </row>
        <row r="32">
          <cell r="A32" t="str">
            <v>Long-term illness or debilitating disease</v>
          </cell>
        </row>
        <row r="33">
          <cell r="A33" t="str">
            <v>Other (e.g. physical or mental conditions such as diabetes, epilepsy, arthritis, asthmas, speech impairments, facial disfigurement etc.)</v>
          </cell>
        </row>
        <row r="34">
          <cell r="A34" t="str">
            <v>Not given</v>
          </cell>
        </row>
        <row r="36">
          <cell r="A36" t="str">
            <v>Yes</v>
          </cell>
        </row>
        <row r="37">
          <cell r="A37" t="str">
            <v>No</v>
          </cell>
        </row>
        <row r="38">
          <cell r="A38" t="str">
            <v>Not given</v>
          </cell>
        </row>
        <row r="40">
          <cell r="A40" t="str">
            <v>England</v>
          </cell>
        </row>
        <row r="41">
          <cell r="A41" t="str">
            <v>Northern Ireland</v>
          </cell>
        </row>
        <row r="42">
          <cell r="A42" t="str">
            <v>Scotland</v>
          </cell>
        </row>
        <row r="43">
          <cell r="A43" t="str">
            <v>Wales</v>
          </cell>
        </row>
        <row r="44">
          <cell r="A44" t="str">
            <v>Republic of Ireland</v>
          </cell>
        </row>
        <row r="45">
          <cell r="A45" t="str">
            <v>Other - European Union</v>
          </cell>
        </row>
        <row r="46">
          <cell r="A46" t="str">
            <v>Other - Rest of World</v>
          </cell>
        </row>
        <row r="47">
          <cell r="A47" t="str">
            <v>Not given</v>
          </cell>
        </row>
        <row r="49">
          <cell r="A49" t="str">
            <v>East Midlands</v>
          </cell>
        </row>
        <row r="50">
          <cell r="A50" t="str">
            <v>East of England</v>
          </cell>
        </row>
        <row r="51">
          <cell r="A51" t="str">
            <v>London</v>
          </cell>
        </row>
        <row r="52">
          <cell r="A52" t="str">
            <v>North East</v>
          </cell>
        </row>
        <row r="53">
          <cell r="A53" t="str">
            <v>North West</v>
          </cell>
        </row>
        <row r="54">
          <cell r="A54" t="str">
            <v>South East</v>
          </cell>
        </row>
        <row r="55">
          <cell r="A55" t="str">
            <v>South West</v>
          </cell>
        </row>
        <row r="56">
          <cell r="A56" t="str">
            <v>West Midlands</v>
          </cell>
        </row>
        <row r="57">
          <cell r="A57" t="str">
            <v>Yorkshire and the Humber</v>
          </cell>
        </row>
        <row r="58">
          <cell r="A58" t="str">
            <v>Central Scotland</v>
          </cell>
        </row>
        <row r="59">
          <cell r="A59" t="str">
            <v>Highlands &amp; Islands</v>
          </cell>
        </row>
        <row r="60">
          <cell r="A60" t="str">
            <v>Not given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Guide - Reporting"/>
      <sheetName val="How to Guide"/>
      <sheetName val="EXAMPLE Budget vs Actual"/>
      <sheetName val="1. Budget vs Actual"/>
      <sheetName val="2. Risk Analysis"/>
      <sheetName val="3. Project Report"/>
      <sheetName val="4. Claim Form"/>
      <sheetName val="5. Participant Info &amp; Tracking"/>
      <sheetName val="6. Diversity info"/>
      <sheetName val="Lists"/>
    </sheetNames>
    <sheetDataSet>
      <sheetData sheetId="0"/>
      <sheetData sheetId="1"/>
      <sheetData sheetId="2"/>
      <sheetData sheetId="3">
        <row r="3">
          <cell r="B3" t="str">
            <v>Please enter</v>
          </cell>
        </row>
        <row r="5">
          <cell r="B5" t="str">
            <v>Please enter</v>
          </cell>
        </row>
        <row r="6">
          <cell r="B6" t="str">
            <v>Creative Skillset generated</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L175"/>
  <sheetViews>
    <sheetView topLeftCell="A28" zoomScale="70" zoomScaleNormal="70" zoomScaleSheetLayoutView="100" workbookViewId="0">
      <selection activeCell="I4" sqref="I4"/>
    </sheetView>
  </sheetViews>
  <sheetFormatPr defaultRowHeight="12.75"/>
  <cols>
    <col min="1" max="1" width="12.85546875" customWidth="1"/>
    <col min="2" max="2" width="114.28515625" customWidth="1"/>
    <col min="9" max="9" width="15.5703125" customWidth="1"/>
  </cols>
  <sheetData>
    <row r="1" spans="1:12" ht="64.5" customHeight="1">
      <c r="A1" s="879"/>
      <c r="B1" s="890"/>
      <c r="C1" s="209"/>
      <c r="D1" s="209"/>
      <c r="E1" s="209"/>
      <c r="F1" s="209"/>
      <c r="G1" s="209"/>
      <c r="H1" s="209"/>
      <c r="I1" s="209"/>
      <c r="J1" s="209"/>
      <c r="K1" s="209"/>
      <c r="L1" s="209"/>
    </row>
    <row r="2" spans="1:12" ht="48.75" customHeight="1">
      <c r="A2" s="904" t="s">
        <v>211</v>
      </c>
      <c r="B2" s="904"/>
      <c r="C2" s="209"/>
      <c r="D2" s="209"/>
      <c r="E2" s="209"/>
      <c r="F2" s="209"/>
      <c r="G2" s="209"/>
      <c r="H2" s="209"/>
      <c r="I2" s="209"/>
      <c r="J2" s="209"/>
      <c r="K2" s="209"/>
      <c r="L2" s="209"/>
    </row>
    <row r="3" spans="1:12" s="571" customFormat="1" ht="60.75" customHeight="1">
      <c r="A3" s="906" t="s">
        <v>236</v>
      </c>
      <c r="B3" s="907"/>
    </row>
    <row r="4" spans="1:12" ht="15">
      <c r="A4" s="267"/>
      <c r="B4" s="211"/>
    </row>
    <row r="5" spans="1:12" ht="15" customHeight="1">
      <c r="A5" s="914" t="s">
        <v>191</v>
      </c>
      <c r="B5" s="915"/>
    </row>
    <row r="6" spans="1:12" ht="15">
      <c r="A6" s="210" t="s">
        <v>128</v>
      </c>
      <c r="B6" s="325" t="s">
        <v>129</v>
      </c>
    </row>
    <row r="7" spans="1:12" ht="66" customHeight="1">
      <c r="A7" s="324"/>
      <c r="B7" s="352" t="s">
        <v>277</v>
      </c>
    </row>
    <row r="8" spans="1:12" ht="15">
      <c r="A8" s="324" t="s">
        <v>176</v>
      </c>
      <c r="B8" s="325" t="s">
        <v>143</v>
      </c>
    </row>
    <row r="9" spans="1:12" ht="38.25" customHeight="1">
      <c r="A9" s="324"/>
      <c r="B9" s="351" t="s">
        <v>181</v>
      </c>
    </row>
    <row r="10" spans="1:12" ht="15">
      <c r="A10" s="324" t="s">
        <v>131</v>
      </c>
      <c r="B10" s="325" t="s">
        <v>130</v>
      </c>
    </row>
    <row r="11" spans="1:12" ht="42.75">
      <c r="A11" s="324"/>
      <c r="B11" s="326" t="s">
        <v>278</v>
      </c>
    </row>
    <row r="12" spans="1:12" ht="15">
      <c r="A12" s="324" t="s">
        <v>177</v>
      </c>
      <c r="B12" s="325" t="s">
        <v>101</v>
      </c>
    </row>
    <row r="13" spans="1:12" ht="80.25" customHeight="1">
      <c r="A13" s="324"/>
      <c r="B13" s="352" t="s">
        <v>267</v>
      </c>
    </row>
    <row r="14" spans="1:12" ht="15">
      <c r="A14" s="324" t="s">
        <v>132</v>
      </c>
      <c r="B14" s="325" t="s">
        <v>192</v>
      </c>
    </row>
    <row r="15" spans="1:12" ht="29.25">
      <c r="A15" s="324"/>
      <c r="B15" s="328" t="s">
        <v>190</v>
      </c>
    </row>
    <row r="16" spans="1:12" ht="14.25">
      <c r="A16" s="324"/>
      <c r="B16" s="328"/>
    </row>
    <row r="17" spans="1:12" ht="15">
      <c r="A17" s="324" t="s">
        <v>187</v>
      </c>
      <c r="B17" s="585" t="s">
        <v>188</v>
      </c>
    </row>
    <row r="18" spans="1:12" ht="43.5">
      <c r="A18" s="324"/>
      <c r="B18" s="586" t="s">
        <v>189</v>
      </c>
    </row>
    <row r="19" spans="1:12" ht="213.75">
      <c r="A19" s="324"/>
      <c r="B19" s="352" t="s">
        <v>247</v>
      </c>
    </row>
    <row r="20" spans="1:12" ht="68.25" customHeight="1">
      <c r="A20" s="908" t="s">
        <v>133</v>
      </c>
      <c r="B20" s="908"/>
      <c r="L20" s="212"/>
    </row>
    <row r="21" spans="1:12" ht="23.25" customHeight="1">
      <c r="A21" s="329"/>
      <c r="B21" s="330" t="s">
        <v>134</v>
      </c>
    </row>
    <row r="22" spans="1:12" ht="71.25">
      <c r="A22" s="329"/>
      <c r="B22" s="327" t="s">
        <v>182</v>
      </c>
    </row>
    <row r="23" spans="1:12" ht="24" customHeight="1">
      <c r="A23" s="329"/>
      <c r="B23" s="330" t="s">
        <v>135</v>
      </c>
    </row>
    <row r="24" spans="1:12" ht="35.25" customHeight="1">
      <c r="A24" s="329"/>
      <c r="B24" s="563" t="s">
        <v>279</v>
      </c>
    </row>
    <row r="25" spans="1:12" ht="75" customHeight="1">
      <c r="A25" s="909" t="s">
        <v>29</v>
      </c>
      <c r="B25" s="910"/>
    </row>
    <row r="26" spans="1:12" ht="24" customHeight="1">
      <c r="A26" s="329"/>
      <c r="B26" s="330" t="s">
        <v>136</v>
      </c>
      <c r="D26" s="175"/>
    </row>
    <row r="27" spans="1:12" ht="31.5" customHeight="1">
      <c r="A27" s="329"/>
      <c r="B27" s="878" t="s">
        <v>276</v>
      </c>
    </row>
    <row r="28" spans="1:12" ht="47.25" customHeight="1">
      <c r="A28" s="329"/>
      <c r="B28" s="327"/>
    </row>
    <row r="29" spans="1:12" ht="75" customHeight="1">
      <c r="A29" s="909" t="s">
        <v>137</v>
      </c>
      <c r="B29" s="910"/>
    </row>
    <row r="30" spans="1:12" s="267" customFormat="1" ht="94.5" customHeight="1">
      <c r="A30" s="911" t="s">
        <v>240</v>
      </c>
      <c r="B30" s="912"/>
    </row>
    <row r="31" spans="1:12" s="1" customFormat="1"/>
    <row r="32" spans="1:12" s="1" customFormat="1" ht="15">
      <c r="A32" s="268"/>
      <c r="B32" s="750"/>
    </row>
    <row r="33" spans="1:2" s="1" customFormat="1" ht="14.25">
      <c r="A33" s="913"/>
      <c r="B33" s="913"/>
    </row>
    <row r="34" spans="1:2" s="1" customFormat="1" ht="15">
      <c r="B34" s="751"/>
    </row>
    <row r="35" spans="1:2" s="1" customFormat="1" ht="14.25">
      <c r="B35" s="752"/>
    </row>
    <row r="36" spans="1:2" s="1" customFormat="1" ht="14.25">
      <c r="B36" s="753"/>
    </row>
    <row r="37" spans="1:2" s="1" customFormat="1"/>
    <row r="38" spans="1:2" s="1" customFormat="1" ht="14.25">
      <c r="A38" s="905"/>
      <c r="B38" s="905"/>
    </row>
    <row r="39" spans="1:2" s="1" customFormat="1" ht="15">
      <c r="B39" s="754"/>
    </row>
    <row r="40" spans="1:2" s="1" customFormat="1" ht="14.25">
      <c r="B40" s="755"/>
    </row>
    <row r="41" spans="1:2" ht="14.25">
      <c r="B41" s="210"/>
    </row>
    <row r="43" spans="1:2" ht="15">
      <c r="B43" s="211"/>
    </row>
    <row r="44" spans="1:2" ht="14.25">
      <c r="B44" s="213"/>
    </row>
    <row r="45" spans="1:2" ht="14.25">
      <c r="B45" s="210"/>
    </row>
    <row r="50" spans="9:9" ht="32.25" customHeight="1"/>
    <row r="51" spans="9:9" s="7" customFormat="1">
      <c r="I51" s="6"/>
    </row>
    <row r="131" ht="16.7" customHeight="1"/>
    <row r="175" ht="7.5" customHeight="1"/>
  </sheetData>
  <mergeCells count="9">
    <mergeCell ref="A2:B2"/>
    <mergeCell ref="A38:B38"/>
    <mergeCell ref="A3:B3"/>
    <mergeCell ref="A20:B20"/>
    <mergeCell ref="A25:B25"/>
    <mergeCell ref="A29:B29"/>
    <mergeCell ref="A30:B30"/>
    <mergeCell ref="A33:B33"/>
    <mergeCell ref="A5:B5"/>
  </mergeCells>
  <phoneticPr fontId="0" type="noConversion"/>
  <printOptions horizontalCentered="1"/>
  <pageMargins left="0.74803149606299213" right="0.74803149606299213" top="0.47" bottom="0.98425196850393704" header="0.26" footer="0.51181102362204722"/>
  <pageSetup paperSize="9" scale="57" fitToHeight="4" orientation="portrait" r:id="rId1"/>
  <headerFooter alignWithMargins="0">
    <oddFooter>&amp;C&amp;A &amp;P</oddFooter>
  </headerFooter>
  <rowBreaks count="2" manualBreakCount="2">
    <brk id="44" max="16383" man="1"/>
    <brk id="99" max="16383" man="1"/>
  </rowBreaks>
  <colBreaks count="1" manualBreakCount="1">
    <brk id="2"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S179"/>
  <sheetViews>
    <sheetView topLeftCell="A125" zoomScale="75" zoomScaleNormal="75" workbookViewId="0">
      <selection activeCell="H3" sqref="H3"/>
    </sheetView>
  </sheetViews>
  <sheetFormatPr defaultColWidth="9" defaultRowHeight="12.75"/>
  <cols>
    <col min="1" max="1" width="1.85546875" style="13" customWidth="1"/>
    <col min="2" max="2" width="50" style="143" customWidth="1"/>
    <col min="3" max="3" width="24" style="143" customWidth="1"/>
    <col min="4" max="4" width="9.5703125" style="161" customWidth="1"/>
    <col min="5" max="5" width="19" style="161" customWidth="1"/>
    <col min="6" max="6" width="18" style="270" customWidth="1"/>
    <col min="7" max="7" width="21.140625" style="143" customWidth="1"/>
    <col min="8" max="8" width="20.85546875" style="13" customWidth="1"/>
    <col min="9" max="9" width="16.140625" style="435" customWidth="1"/>
    <col min="10" max="10" width="18.140625" style="154" customWidth="1"/>
    <col min="11" max="11" width="10.85546875" style="154" customWidth="1"/>
    <col min="12" max="12" width="14.42578125" style="154" hidden="1" customWidth="1"/>
    <col min="13" max="13" width="18.7109375" style="438" customWidth="1"/>
    <col min="14" max="14" width="18.28515625" style="75" customWidth="1"/>
    <col min="15" max="15" width="10.28515625" style="75" customWidth="1"/>
    <col min="16" max="16" width="16.140625" style="75" hidden="1" customWidth="1"/>
    <col min="17" max="17" width="16.140625" style="438" customWidth="1"/>
    <col min="18" max="18" width="16.140625" style="75" customWidth="1"/>
    <col min="19" max="19" width="11.28515625" style="75" customWidth="1"/>
    <col min="20" max="20" width="16.140625" style="76" hidden="1" customWidth="1"/>
    <col min="21" max="21" width="16.140625" style="438" customWidth="1"/>
    <col min="22" max="22" width="16.140625" style="75" customWidth="1"/>
    <col min="23" max="23" width="10.5703125" style="75" customWidth="1"/>
    <col min="24" max="24" width="16.140625" style="76" hidden="1" customWidth="1"/>
    <col min="25" max="25" width="16.140625" style="75" hidden="1" customWidth="1"/>
    <col min="26" max="26" width="19.140625" style="139" hidden="1" customWidth="1"/>
    <col min="27" max="27" width="16.140625" style="76" hidden="1" customWidth="1"/>
    <col min="28" max="28" width="16.140625" style="75" hidden="1" customWidth="1"/>
    <col min="29" max="29" width="15.85546875" style="139" hidden="1" customWidth="1"/>
    <col min="30" max="30" width="16.140625" style="76" hidden="1" customWidth="1"/>
    <col min="31" max="31" width="16.140625" style="75" hidden="1" customWidth="1"/>
    <col min="32" max="32" width="17" style="139" hidden="1" customWidth="1"/>
    <col min="33" max="33" width="16.140625" style="76" hidden="1" customWidth="1"/>
    <col min="34" max="34" width="16.140625" style="75" hidden="1" customWidth="1"/>
    <col min="35" max="35" width="15.42578125" style="139" hidden="1" customWidth="1"/>
    <col min="36" max="36" width="16.140625" style="76" hidden="1" customWidth="1"/>
    <col min="37" max="37" width="16.140625" style="413" customWidth="1"/>
    <col min="38" max="38" width="16.140625" style="271" customWidth="1"/>
    <col min="39" max="39" width="23.28515625" style="272" customWidth="1"/>
    <col min="40" max="40" width="26.5703125" style="16" customWidth="1"/>
    <col min="41" max="45" width="9" style="13" customWidth="1"/>
    <col min="46" max="16384" width="9" style="13"/>
  </cols>
  <sheetData>
    <row r="1" spans="1:44" ht="63.75" customHeight="1">
      <c r="A1" s="265"/>
      <c r="B1" s="331"/>
      <c r="C1" s="331"/>
      <c r="D1" s="332"/>
      <c r="E1" s="332"/>
      <c r="F1" s="333"/>
      <c r="G1" s="331"/>
      <c r="H1" s="265"/>
      <c r="I1" s="592"/>
      <c r="J1" s="593"/>
      <c r="K1" s="593"/>
      <c r="L1" s="593"/>
      <c r="M1" s="594"/>
      <c r="N1" s="595"/>
      <c r="O1" s="595"/>
      <c r="P1" s="595"/>
      <c r="Q1" s="594"/>
      <c r="R1" s="595"/>
      <c r="S1" s="595"/>
      <c r="T1" s="596"/>
      <c r="U1" s="594"/>
      <c r="V1" s="595"/>
      <c r="W1" s="595"/>
      <c r="X1" s="596"/>
      <c r="Y1" s="595"/>
      <c r="Z1" s="597"/>
      <c r="AA1" s="596"/>
      <c r="AB1" s="595"/>
      <c r="AC1" s="597"/>
      <c r="AD1" s="596"/>
      <c r="AE1" s="595"/>
      <c r="AF1" s="597"/>
      <c r="AG1" s="596"/>
      <c r="AH1" s="595"/>
      <c r="AI1" s="597"/>
      <c r="AJ1" s="596"/>
      <c r="AK1" s="598"/>
      <c r="AL1" s="599"/>
      <c r="AM1" s="600"/>
    </row>
    <row r="2" spans="1:44" ht="18">
      <c r="A2" s="265"/>
      <c r="B2" s="916" t="s">
        <v>142</v>
      </c>
      <c r="C2" s="917"/>
      <c r="D2" s="917"/>
      <c r="E2" s="917"/>
      <c r="F2" s="918"/>
      <c r="G2" s="331"/>
      <c r="H2" s="265"/>
      <c r="J2" s="593"/>
      <c r="K2" s="593"/>
      <c r="L2" s="593"/>
      <c r="M2" s="594"/>
      <c r="N2" s="595"/>
      <c r="O2" s="595"/>
      <c r="P2" s="595"/>
      <c r="Q2" s="594"/>
      <c r="R2" s="595"/>
      <c r="S2" s="595"/>
      <c r="T2" s="596"/>
      <c r="U2" s="594"/>
      <c r="V2" s="595"/>
      <c r="W2" s="595"/>
      <c r="X2" s="596"/>
      <c r="Y2" s="595"/>
      <c r="Z2" s="597"/>
      <c r="AA2" s="596"/>
      <c r="AB2" s="595"/>
      <c r="AC2" s="597"/>
      <c r="AD2" s="596"/>
      <c r="AE2" s="595"/>
      <c r="AF2" s="597"/>
      <c r="AG2" s="596"/>
      <c r="AH2" s="595"/>
      <c r="AI2" s="597"/>
      <c r="AJ2" s="596"/>
      <c r="AK2" s="598"/>
      <c r="AL2" s="599"/>
      <c r="AM2" s="600"/>
    </row>
    <row r="3" spans="1:44" ht="39.75" customHeight="1">
      <c r="A3" s="265"/>
      <c r="B3" s="932" t="s">
        <v>237</v>
      </c>
      <c r="C3" s="932"/>
      <c r="D3" s="932"/>
      <c r="E3" s="932"/>
      <c r="F3" s="932"/>
      <c r="G3" s="334"/>
      <c r="H3" s="266"/>
      <c r="I3" s="601"/>
      <c r="J3" s="602"/>
      <c r="K3" s="602"/>
      <c r="L3" s="602"/>
      <c r="M3" s="603"/>
      <c r="N3" s="604"/>
      <c r="O3" s="604"/>
      <c r="P3" s="604"/>
      <c r="Q3" s="603"/>
      <c r="R3" s="604"/>
      <c r="S3" s="604"/>
      <c r="T3" s="605"/>
      <c r="U3" s="603"/>
      <c r="V3" s="604"/>
      <c r="W3" s="604"/>
      <c r="X3" s="605"/>
      <c r="Y3" s="604"/>
      <c r="Z3" s="606"/>
      <c r="AA3" s="605"/>
      <c r="AB3" s="604"/>
      <c r="AC3" s="606"/>
      <c r="AD3" s="605"/>
      <c r="AE3" s="604"/>
      <c r="AF3" s="606"/>
      <c r="AG3" s="605"/>
      <c r="AH3" s="604"/>
      <c r="AI3" s="606"/>
      <c r="AJ3" s="605"/>
      <c r="AK3" s="607"/>
      <c r="AL3" s="608"/>
      <c r="AM3" s="609"/>
    </row>
    <row r="4" spans="1:44">
      <c r="A4" s="265"/>
      <c r="B4" s="331"/>
      <c r="C4" s="334"/>
      <c r="D4" s="335"/>
      <c r="E4" s="335"/>
      <c r="F4" s="336"/>
      <c r="G4" s="334"/>
      <c r="H4" s="266"/>
      <c r="I4" s="334"/>
      <c r="J4" s="335"/>
      <c r="K4" s="335"/>
      <c r="L4" s="335"/>
      <c r="M4" s="606"/>
      <c r="N4" s="606"/>
      <c r="O4" s="606"/>
      <c r="P4" s="606"/>
      <c r="Q4" s="606"/>
      <c r="R4" s="604"/>
      <c r="S4" s="604"/>
      <c r="T4" s="610"/>
      <c r="U4" s="606"/>
      <c r="V4" s="604"/>
      <c r="W4" s="604"/>
      <c r="X4" s="610"/>
      <c r="Y4" s="606"/>
      <c r="Z4" s="606"/>
      <c r="AA4" s="610"/>
      <c r="AB4" s="606"/>
      <c r="AC4" s="606"/>
      <c r="AD4" s="610"/>
      <c r="AE4" s="606"/>
      <c r="AF4" s="606"/>
      <c r="AG4" s="610"/>
      <c r="AH4" s="606"/>
      <c r="AI4" s="606"/>
      <c r="AJ4" s="610"/>
      <c r="AK4" s="607"/>
      <c r="AL4" s="608"/>
      <c r="AM4" s="609"/>
    </row>
    <row r="5" spans="1:44" s="15" customFormat="1">
      <c r="A5" s="266"/>
      <c r="B5" s="337" t="s">
        <v>11</v>
      </c>
      <c r="C5" s="394" t="s">
        <v>167</v>
      </c>
      <c r="D5" s="335"/>
      <c r="E5" s="335"/>
      <c r="F5" s="336"/>
      <c r="G5" s="334"/>
      <c r="H5" s="266"/>
      <c r="I5" s="269"/>
      <c r="J5" s="335"/>
      <c r="K5" s="335"/>
      <c r="L5" s="335"/>
      <c r="M5" s="606"/>
      <c r="N5" s="606"/>
      <c r="O5" s="606"/>
      <c r="P5" s="606"/>
      <c r="Q5" s="606"/>
      <c r="R5" s="604"/>
      <c r="S5" s="604"/>
      <c r="T5" s="610"/>
      <c r="U5" s="606"/>
      <c r="V5" s="604"/>
      <c r="W5" s="604"/>
      <c r="X5" s="610"/>
      <c r="Y5" s="606"/>
      <c r="Z5" s="606"/>
      <c r="AA5" s="610"/>
      <c r="AB5" s="606"/>
      <c r="AC5" s="606"/>
      <c r="AD5" s="610"/>
      <c r="AE5" s="606"/>
      <c r="AF5" s="606"/>
      <c r="AG5" s="610"/>
      <c r="AH5" s="606"/>
      <c r="AI5" s="606"/>
      <c r="AJ5" s="610"/>
      <c r="AK5" s="607"/>
      <c r="AL5" s="608"/>
      <c r="AM5" s="609"/>
      <c r="AN5" s="363"/>
    </row>
    <row r="6" spans="1:44" s="15" customFormat="1">
      <c r="A6" s="266"/>
      <c r="B6" s="337" t="s">
        <v>13</v>
      </c>
      <c r="C6" s="394" t="s">
        <v>168</v>
      </c>
      <c r="D6" s="335"/>
      <c r="E6" s="335"/>
      <c r="F6" s="336"/>
      <c r="G6" s="334"/>
      <c r="H6" s="266"/>
      <c r="I6" s="269"/>
      <c r="J6" s="335"/>
      <c r="K6" s="335"/>
      <c r="L6" s="335"/>
      <c r="M6" s="606"/>
      <c r="N6" s="606"/>
      <c r="O6" s="606"/>
      <c r="P6" s="606"/>
      <c r="Q6" s="606"/>
      <c r="R6" s="604"/>
      <c r="S6" s="604"/>
      <c r="T6" s="610"/>
      <c r="U6" s="606"/>
      <c r="V6" s="604"/>
      <c r="W6" s="604"/>
      <c r="X6" s="610"/>
      <c r="Y6" s="606"/>
      <c r="Z6" s="606"/>
      <c r="AA6" s="610"/>
      <c r="AB6" s="606"/>
      <c r="AC6" s="606"/>
      <c r="AD6" s="610"/>
      <c r="AE6" s="606"/>
      <c r="AF6" s="606"/>
      <c r="AG6" s="610"/>
      <c r="AH6" s="606"/>
      <c r="AI6" s="606"/>
      <c r="AJ6" s="610"/>
      <c r="AK6" s="607"/>
      <c r="AL6" s="608"/>
      <c r="AM6" s="609"/>
      <c r="AN6" s="363"/>
    </row>
    <row r="7" spans="1:44" s="15" customFormat="1">
      <c r="A7" s="266"/>
      <c r="B7" s="337" t="s">
        <v>38</v>
      </c>
      <c r="C7" s="394" t="s">
        <v>275</v>
      </c>
      <c r="D7" s="335"/>
      <c r="E7" s="335"/>
      <c r="F7" s="336"/>
      <c r="G7" s="334"/>
      <c r="H7" s="266"/>
      <c r="I7" s="269"/>
      <c r="J7" s="611"/>
      <c r="K7" s="611"/>
      <c r="L7" s="611"/>
      <c r="M7" s="612"/>
      <c r="N7" s="612"/>
      <c r="O7" s="612"/>
      <c r="P7" s="612"/>
      <c r="Q7" s="612"/>
      <c r="R7" s="604"/>
      <c r="S7" s="604"/>
      <c r="T7" s="613"/>
      <c r="U7" s="612"/>
      <c r="V7" s="604"/>
      <c r="W7" s="604"/>
      <c r="X7" s="613"/>
      <c r="Y7" s="612"/>
      <c r="Z7" s="606"/>
      <c r="AA7" s="613"/>
      <c r="AB7" s="612"/>
      <c r="AC7" s="606"/>
      <c r="AD7" s="613"/>
      <c r="AE7" s="612"/>
      <c r="AF7" s="606"/>
      <c r="AG7" s="613"/>
      <c r="AH7" s="612"/>
      <c r="AI7" s="606"/>
      <c r="AJ7" s="613"/>
      <c r="AK7" s="607"/>
      <c r="AL7" s="608"/>
      <c r="AM7" s="609"/>
      <c r="AN7" s="363"/>
    </row>
    <row r="8" spans="1:44" s="15" customFormat="1">
      <c r="A8" s="266"/>
      <c r="B8" s="337" t="s">
        <v>12</v>
      </c>
      <c r="C8" s="395">
        <v>43556</v>
      </c>
      <c r="D8" s="335"/>
      <c r="E8" s="335"/>
      <c r="F8" s="336"/>
      <c r="G8" s="334"/>
      <c r="H8" s="266"/>
      <c r="I8" s="269"/>
      <c r="J8" s="335"/>
      <c r="K8" s="335"/>
      <c r="L8" s="335"/>
      <c r="M8" s="606"/>
      <c r="N8" s="606"/>
      <c r="O8" s="606"/>
      <c r="P8" s="606"/>
      <c r="Q8" s="606"/>
      <c r="R8" s="604"/>
      <c r="S8" s="604"/>
      <c r="T8" s="610"/>
      <c r="U8" s="606"/>
      <c r="V8" s="604"/>
      <c r="W8" s="604"/>
      <c r="X8" s="610"/>
      <c r="Y8" s="606"/>
      <c r="Z8" s="606"/>
      <c r="AA8" s="610"/>
      <c r="AB8" s="606"/>
      <c r="AC8" s="606"/>
      <c r="AD8" s="610"/>
      <c r="AE8" s="606"/>
      <c r="AF8" s="606"/>
      <c r="AG8" s="610"/>
      <c r="AH8" s="606"/>
      <c r="AI8" s="606"/>
      <c r="AJ8" s="610"/>
      <c r="AK8" s="607"/>
      <c r="AL8" s="608"/>
      <c r="AM8" s="609"/>
      <c r="AN8" s="363"/>
    </row>
    <row r="9" spans="1:44" s="15" customFormat="1">
      <c r="A9" s="266"/>
      <c r="B9" s="337" t="s">
        <v>14</v>
      </c>
      <c r="C9" s="395">
        <v>43769</v>
      </c>
      <c r="D9" s="335"/>
      <c r="E9" s="335"/>
      <c r="F9" s="336"/>
      <c r="G9" s="334"/>
      <c r="H9" s="266"/>
      <c r="I9" s="269"/>
      <c r="J9" s="335"/>
      <c r="K9" s="335"/>
      <c r="L9" s="335"/>
      <c r="M9" s="606"/>
      <c r="N9" s="606"/>
      <c r="O9" s="606"/>
      <c r="P9" s="606"/>
      <c r="Q9" s="606"/>
      <c r="R9" s="604"/>
      <c r="S9" s="604"/>
      <c r="T9" s="610"/>
      <c r="U9" s="606"/>
      <c r="V9" s="604"/>
      <c r="W9" s="604"/>
      <c r="X9" s="610"/>
      <c r="Y9" s="606"/>
      <c r="Z9" s="606"/>
      <c r="AA9" s="610"/>
      <c r="AB9" s="606"/>
      <c r="AC9" s="606"/>
      <c r="AD9" s="610"/>
      <c r="AE9" s="606"/>
      <c r="AF9" s="606"/>
      <c r="AG9" s="610"/>
      <c r="AH9" s="606"/>
      <c r="AI9" s="606"/>
      <c r="AJ9" s="610"/>
      <c r="AK9" s="607"/>
      <c r="AL9" s="608"/>
      <c r="AM9" s="609"/>
      <c r="AN9" s="363"/>
    </row>
    <row r="10" spans="1:44" s="15" customFormat="1">
      <c r="A10" s="266"/>
      <c r="B10" s="337" t="s">
        <v>42</v>
      </c>
      <c r="C10" s="394" t="s">
        <v>235</v>
      </c>
      <c r="D10" s="335"/>
      <c r="E10" s="335"/>
      <c r="F10" s="336"/>
      <c r="G10" s="336"/>
      <c r="H10" s="266"/>
      <c r="I10" s="269"/>
      <c r="J10" s="335"/>
      <c r="K10" s="335"/>
      <c r="L10" s="335"/>
      <c r="M10" s="606"/>
      <c r="N10" s="606"/>
      <c r="O10" s="606"/>
      <c r="P10" s="606"/>
      <c r="Q10" s="606"/>
      <c r="R10" s="604"/>
      <c r="S10" s="604"/>
      <c r="T10" s="610"/>
      <c r="U10" s="606"/>
      <c r="V10" s="604"/>
      <c r="W10" s="604"/>
      <c r="X10" s="610"/>
      <c r="Y10" s="606"/>
      <c r="Z10" s="606"/>
      <c r="AA10" s="610"/>
      <c r="AB10" s="606"/>
      <c r="AC10" s="606"/>
      <c r="AD10" s="610"/>
      <c r="AE10" s="606"/>
      <c r="AF10" s="606"/>
      <c r="AG10" s="610"/>
      <c r="AH10" s="606"/>
      <c r="AI10" s="606"/>
      <c r="AJ10" s="610"/>
      <c r="AK10" s="607"/>
      <c r="AL10" s="608"/>
      <c r="AM10" s="609"/>
      <c r="AN10" s="363"/>
    </row>
    <row r="11" spans="1:44" ht="13.5" thickBot="1">
      <c r="A11" s="15"/>
      <c r="B11" s="25"/>
      <c r="C11" s="25"/>
      <c r="D11" s="145"/>
      <c r="E11" s="145"/>
      <c r="F11" s="214"/>
      <c r="G11" s="144"/>
      <c r="H11" s="266"/>
      <c r="I11" s="614"/>
      <c r="J11" s="615"/>
      <c r="K11" s="615"/>
      <c r="L11" s="615"/>
      <c r="M11" s="616"/>
      <c r="N11" s="617"/>
      <c r="O11" s="617"/>
      <c r="P11" s="617"/>
      <c r="Q11" s="616"/>
      <c r="R11" s="617"/>
      <c r="S11" s="617"/>
      <c r="T11" s="618"/>
      <c r="U11" s="616"/>
      <c r="V11" s="617"/>
      <c r="W11" s="617"/>
      <c r="X11" s="618"/>
      <c r="Y11" s="617"/>
      <c r="Z11" s="617"/>
      <c r="AA11" s="618"/>
      <c r="AB11" s="617"/>
      <c r="AC11" s="617"/>
      <c r="AD11" s="618"/>
      <c r="AE11" s="617"/>
      <c r="AF11" s="617"/>
      <c r="AG11" s="618"/>
      <c r="AH11" s="617"/>
      <c r="AI11" s="617"/>
      <c r="AJ11" s="618"/>
      <c r="AK11" s="614"/>
      <c r="AL11" s="615"/>
      <c r="AM11" s="615"/>
    </row>
    <row r="12" spans="1:44" s="14" customFormat="1" ht="27" customHeight="1" thickBot="1">
      <c r="B12" s="919" t="s">
        <v>54</v>
      </c>
      <c r="C12" s="920"/>
      <c r="D12" s="920"/>
      <c r="E12" s="920"/>
      <c r="F12" s="920"/>
      <c r="G12" s="920"/>
      <c r="H12" s="921"/>
      <c r="I12" s="922" t="s">
        <v>65</v>
      </c>
      <c r="J12" s="923"/>
      <c r="K12" s="923"/>
      <c r="L12" s="924"/>
      <c r="M12" s="925" t="s">
        <v>66</v>
      </c>
      <c r="N12" s="926"/>
      <c r="O12" s="926"/>
      <c r="P12" s="927"/>
      <c r="Q12" s="928" t="s">
        <v>67</v>
      </c>
      <c r="R12" s="929"/>
      <c r="S12" s="929"/>
      <c r="T12" s="930"/>
      <c r="U12" s="926" t="s">
        <v>68</v>
      </c>
      <c r="V12" s="926"/>
      <c r="W12" s="926"/>
      <c r="X12" s="931"/>
      <c r="Y12" s="933" t="s">
        <v>69</v>
      </c>
      <c r="Z12" s="934"/>
      <c r="AA12" s="930"/>
      <c r="AB12" s="935" t="s">
        <v>70</v>
      </c>
      <c r="AC12" s="927"/>
      <c r="AD12" s="931"/>
      <c r="AE12" s="933" t="s">
        <v>71</v>
      </c>
      <c r="AF12" s="934"/>
      <c r="AG12" s="930"/>
      <c r="AH12" s="935" t="s">
        <v>72</v>
      </c>
      <c r="AI12" s="927"/>
      <c r="AJ12" s="931"/>
      <c r="AK12" s="414"/>
      <c r="AL12" s="273"/>
      <c r="AM12" s="274"/>
    </row>
    <row r="13" spans="1:44" ht="18" customHeight="1">
      <c r="B13" s="619"/>
      <c r="C13" s="334"/>
      <c r="D13" s="335"/>
      <c r="E13" s="335"/>
      <c r="F13" s="936"/>
      <c r="G13" s="936"/>
      <c r="H13" s="570"/>
      <c r="I13" s="937" t="s">
        <v>169</v>
      </c>
      <c r="J13" s="938"/>
      <c r="K13" s="590"/>
      <c r="L13" s="588"/>
      <c r="M13" s="939" t="s">
        <v>170</v>
      </c>
      <c r="N13" s="940"/>
      <c r="O13" s="591"/>
      <c r="P13" s="589"/>
      <c r="Q13" s="939" t="s">
        <v>171</v>
      </c>
      <c r="R13" s="940"/>
      <c r="S13" s="591"/>
      <c r="T13" s="589"/>
      <c r="U13" s="939" t="s">
        <v>172</v>
      </c>
      <c r="V13" s="940"/>
      <c r="W13" s="591"/>
      <c r="X13" s="32"/>
      <c r="Y13" s="31"/>
      <c r="Z13" s="27"/>
      <c r="AA13" s="32"/>
      <c r="AB13" s="33"/>
      <c r="AC13" s="34"/>
      <c r="AD13" s="35"/>
      <c r="AE13" s="31"/>
      <c r="AF13" s="27"/>
      <c r="AG13" s="32"/>
      <c r="AH13" s="31"/>
      <c r="AI13" s="27"/>
      <c r="AJ13" s="32"/>
      <c r="AK13" s="620"/>
      <c r="AL13" s="621"/>
      <c r="AM13" s="622"/>
    </row>
    <row r="14" spans="1:44" ht="13.5" thickBot="1">
      <c r="B14" s="619"/>
      <c r="C14" s="334"/>
      <c r="D14" s="335"/>
      <c r="E14" s="335"/>
      <c r="F14" s="336"/>
      <c r="G14" s="334"/>
      <c r="H14" s="146"/>
      <c r="I14" s="941" t="s">
        <v>40</v>
      </c>
      <c r="J14" s="942"/>
      <c r="K14"/>
      <c r="L14" s="30"/>
      <c r="M14" s="943" t="s">
        <v>40</v>
      </c>
      <c r="N14" s="942"/>
      <c r="O14"/>
      <c r="P14" s="147"/>
      <c r="Q14" s="941" t="s">
        <v>40</v>
      </c>
      <c r="R14" s="942"/>
      <c r="S14"/>
      <c r="T14" s="147"/>
      <c r="U14" s="943" t="s">
        <v>40</v>
      </c>
      <c r="V14" s="942"/>
      <c r="W14"/>
      <c r="X14" s="30"/>
      <c r="Y14" s="944"/>
      <c r="Z14" s="945"/>
      <c r="AA14" s="147"/>
      <c r="AB14" s="946"/>
      <c r="AC14" s="945"/>
      <c r="AD14" s="147"/>
      <c r="AE14" s="944"/>
      <c r="AF14" s="945"/>
      <c r="AG14" s="30"/>
      <c r="AH14" s="946"/>
      <c r="AI14" s="945"/>
      <c r="AJ14" s="30"/>
      <c r="AK14" s="623" t="s">
        <v>40</v>
      </c>
      <c r="AL14" s="624"/>
      <c r="AM14" s="625"/>
    </row>
    <row r="15" spans="1:44" s="148" customFormat="1" ht="31.5" customHeight="1" thickBot="1">
      <c r="B15" s="9" t="s">
        <v>23</v>
      </c>
      <c r="C15" s="36" t="s">
        <v>0</v>
      </c>
      <c r="D15" s="37" t="s">
        <v>1</v>
      </c>
      <c r="E15" s="38" t="s">
        <v>3</v>
      </c>
      <c r="F15" s="491" t="s">
        <v>17</v>
      </c>
      <c r="G15" s="36" t="s">
        <v>4</v>
      </c>
      <c r="H15" s="36" t="s">
        <v>25</v>
      </c>
      <c r="I15" s="39" t="s">
        <v>57</v>
      </c>
      <c r="J15" s="39" t="s">
        <v>44</v>
      </c>
      <c r="K15"/>
      <c r="L15" s="215" t="s">
        <v>53</v>
      </c>
      <c r="M15" s="40" t="s">
        <v>58</v>
      </c>
      <c r="N15" s="40" t="s">
        <v>45</v>
      </c>
      <c r="O15"/>
      <c r="P15" s="216" t="s">
        <v>53</v>
      </c>
      <c r="Q15" s="39" t="s">
        <v>59</v>
      </c>
      <c r="R15" s="39" t="s">
        <v>46</v>
      </c>
      <c r="S15"/>
      <c r="T15" s="217" t="s">
        <v>53</v>
      </c>
      <c r="U15" s="573" t="s">
        <v>60</v>
      </c>
      <c r="V15" s="573" t="s">
        <v>47</v>
      </c>
      <c r="W15"/>
      <c r="X15" s="216" t="s">
        <v>53</v>
      </c>
      <c r="Y15" s="39" t="s">
        <v>61</v>
      </c>
      <c r="Z15" s="39" t="s">
        <v>48</v>
      </c>
      <c r="AA15" s="217" t="s">
        <v>53</v>
      </c>
      <c r="AB15" s="40" t="s">
        <v>62</v>
      </c>
      <c r="AC15" s="40" t="s">
        <v>49</v>
      </c>
      <c r="AD15" s="216" t="s">
        <v>53</v>
      </c>
      <c r="AE15" s="39" t="s">
        <v>63</v>
      </c>
      <c r="AF15" s="39" t="s">
        <v>50</v>
      </c>
      <c r="AG15" s="217" t="s">
        <v>53</v>
      </c>
      <c r="AH15" s="40" t="s">
        <v>64</v>
      </c>
      <c r="AI15" s="40" t="s">
        <v>51</v>
      </c>
      <c r="AJ15" s="216" t="s">
        <v>53</v>
      </c>
      <c r="AK15" s="415" t="s">
        <v>174</v>
      </c>
      <c r="AL15" s="218" t="s">
        <v>52</v>
      </c>
      <c r="AM15" s="370" t="s">
        <v>53</v>
      </c>
      <c r="AN15" s="626" t="s">
        <v>194</v>
      </c>
      <c r="AO15" s="414"/>
      <c r="AP15" s="414"/>
      <c r="AQ15" s="414"/>
      <c r="AR15" s="414"/>
    </row>
    <row r="16" spans="1:44">
      <c r="B16" s="41" t="s">
        <v>158</v>
      </c>
      <c r="C16" s="42" t="s">
        <v>149</v>
      </c>
      <c r="D16" s="56">
        <v>20</v>
      </c>
      <c r="E16" s="56">
        <v>300</v>
      </c>
      <c r="F16" s="376">
        <f t="shared" ref="F16:F21" si="0">E16*D16</f>
        <v>6000</v>
      </c>
      <c r="G16" s="490">
        <f t="shared" ref="G16:G21" si="1">IF($F$153=0,"",F16/$F$153)</f>
        <v>0.23828435266084194</v>
      </c>
      <c r="H16" s="43"/>
      <c r="I16" s="69"/>
      <c r="J16" s="45"/>
      <c r="K16"/>
      <c r="L16" s="46">
        <f t="shared" ref="L16:L21" si="2">I16-J16</f>
        <v>0</v>
      </c>
      <c r="M16" s="456">
        <v>2000</v>
      </c>
      <c r="N16" s="45"/>
      <c r="O16"/>
      <c r="P16" s="46">
        <f t="shared" ref="P16:P21" si="3">M16-N16</f>
        <v>2000</v>
      </c>
      <c r="Q16" s="69">
        <v>4000</v>
      </c>
      <c r="R16" s="45"/>
      <c r="S16"/>
      <c r="T16" s="46">
        <f t="shared" ref="T16:T21" si="4">Q16-R16</f>
        <v>4000</v>
      </c>
      <c r="U16" s="69"/>
      <c r="V16" s="45"/>
      <c r="W16"/>
      <c r="X16" s="46">
        <f t="shared" ref="X16:X21" si="5">U16-V16</f>
        <v>0</v>
      </c>
      <c r="Y16" s="44"/>
      <c r="Z16" s="47"/>
      <c r="AA16" s="149">
        <f t="shared" ref="AA16:AA21" si="6">Y16-Z16</f>
        <v>0</v>
      </c>
      <c r="AB16" s="44"/>
      <c r="AC16" s="47"/>
      <c r="AD16" s="149">
        <f t="shared" ref="AD16:AD21" si="7">AB16-AC16</f>
        <v>0</v>
      </c>
      <c r="AE16" s="44"/>
      <c r="AF16" s="47"/>
      <c r="AG16" s="149">
        <f t="shared" ref="AG16:AG21" si="8">AE16-AF16</f>
        <v>0</v>
      </c>
      <c r="AH16" s="44"/>
      <c r="AI16" s="47"/>
      <c r="AJ16" s="367">
        <f t="shared" ref="AJ16:AJ21" si="9">AH16-AI16</f>
        <v>0</v>
      </c>
      <c r="AK16" s="416">
        <f t="shared" ref="AK16:AK21" si="10">I16+M16+Q16+U16+Y16+AB16+AE16+AH16</f>
        <v>6000</v>
      </c>
      <c r="AL16" s="372">
        <f t="shared" ref="AL16:AL21" si="11">AF16+J16+N16+R16+V16+Z16+AC16+AF16+AI16</f>
        <v>0</v>
      </c>
      <c r="AM16" s="565">
        <f t="shared" ref="AM16:AM21" si="12">F16-AL16</f>
        <v>6000</v>
      </c>
      <c r="AN16" s="947"/>
      <c r="AO16" s="948"/>
      <c r="AP16" s="948"/>
      <c r="AQ16" s="948"/>
      <c r="AR16" s="949"/>
    </row>
    <row r="17" spans="2:44">
      <c r="B17" s="48" t="s">
        <v>167</v>
      </c>
      <c r="C17" s="49"/>
      <c r="D17" s="56"/>
      <c r="E17" s="56"/>
      <c r="F17" s="493">
        <v>1800</v>
      </c>
      <c r="G17" s="490">
        <f t="shared" si="1"/>
        <v>7.1485305798252588E-2</v>
      </c>
      <c r="H17" s="50"/>
      <c r="I17" s="436"/>
      <c r="J17" s="52"/>
      <c r="K17"/>
      <c r="L17" s="46">
        <f t="shared" si="2"/>
        <v>0</v>
      </c>
      <c r="M17" s="452">
        <v>1000</v>
      </c>
      <c r="N17" s="52"/>
      <c r="O17"/>
      <c r="P17" s="46">
        <f t="shared" si="3"/>
        <v>1000</v>
      </c>
      <c r="Q17" s="436"/>
      <c r="R17" s="52"/>
      <c r="S17"/>
      <c r="T17" s="46">
        <f t="shared" si="4"/>
        <v>0</v>
      </c>
      <c r="U17" s="436"/>
      <c r="V17" s="52"/>
      <c r="W17"/>
      <c r="X17" s="46">
        <f t="shared" si="5"/>
        <v>0</v>
      </c>
      <c r="Y17" s="51"/>
      <c r="Z17" s="54"/>
      <c r="AA17" s="149">
        <f t="shared" si="6"/>
        <v>0</v>
      </c>
      <c r="AB17" s="51"/>
      <c r="AC17" s="54"/>
      <c r="AD17" s="149">
        <f t="shared" si="7"/>
        <v>0</v>
      </c>
      <c r="AE17" s="51"/>
      <c r="AF17" s="54"/>
      <c r="AG17" s="149">
        <f t="shared" si="8"/>
        <v>0</v>
      </c>
      <c r="AH17" s="51"/>
      <c r="AI17" s="54"/>
      <c r="AJ17" s="367">
        <f t="shared" si="9"/>
        <v>0</v>
      </c>
      <c r="AK17" s="416">
        <f t="shared" si="10"/>
        <v>1000</v>
      </c>
      <c r="AL17" s="372">
        <f t="shared" si="11"/>
        <v>0</v>
      </c>
      <c r="AM17" s="565">
        <f t="shared" si="12"/>
        <v>1800</v>
      </c>
      <c r="AN17" s="950"/>
      <c r="AO17" s="951"/>
      <c r="AP17" s="951"/>
      <c r="AQ17" s="951"/>
      <c r="AR17" s="952"/>
    </row>
    <row r="18" spans="2:44" hidden="1">
      <c r="B18" s="55"/>
      <c r="C18" s="49"/>
      <c r="D18" s="56">
        <v>0</v>
      </c>
      <c r="E18" s="489">
        <v>0</v>
      </c>
      <c r="F18" s="493">
        <f t="shared" si="0"/>
        <v>0</v>
      </c>
      <c r="G18" s="490">
        <f t="shared" si="1"/>
        <v>0</v>
      </c>
      <c r="H18" s="50"/>
      <c r="I18" s="436"/>
      <c r="J18" s="52"/>
      <c r="K18"/>
      <c r="L18" s="46">
        <f t="shared" si="2"/>
        <v>0</v>
      </c>
      <c r="M18" s="452"/>
      <c r="N18" s="52"/>
      <c r="O18"/>
      <c r="P18" s="46">
        <f t="shared" si="3"/>
        <v>0</v>
      </c>
      <c r="Q18" s="436"/>
      <c r="R18" s="52"/>
      <c r="S18"/>
      <c r="T18" s="46">
        <f t="shared" si="4"/>
        <v>0</v>
      </c>
      <c r="U18" s="436"/>
      <c r="V18" s="52"/>
      <c r="W18"/>
      <c r="X18" s="46">
        <f t="shared" si="5"/>
        <v>0</v>
      </c>
      <c r="Y18" s="51"/>
      <c r="Z18" s="57"/>
      <c r="AA18" s="149">
        <f t="shared" si="6"/>
        <v>0</v>
      </c>
      <c r="AB18" s="51"/>
      <c r="AC18" s="57"/>
      <c r="AD18" s="149">
        <f t="shared" si="7"/>
        <v>0</v>
      </c>
      <c r="AE18" s="51"/>
      <c r="AF18" s="57"/>
      <c r="AG18" s="149">
        <f t="shared" si="8"/>
        <v>0</v>
      </c>
      <c r="AH18" s="51"/>
      <c r="AI18" s="57"/>
      <c r="AJ18" s="367">
        <f t="shared" si="9"/>
        <v>0</v>
      </c>
      <c r="AK18" s="416">
        <f t="shared" si="10"/>
        <v>0</v>
      </c>
      <c r="AL18" s="372">
        <f t="shared" si="11"/>
        <v>0</v>
      </c>
      <c r="AM18" s="565">
        <f t="shared" si="12"/>
        <v>0</v>
      </c>
      <c r="AN18" s="950"/>
      <c r="AO18" s="951"/>
      <c r="AP18" s="951"/>
      <c r="AQ18" s="951"/>
      <c r="AR18" s="952"/>
    </row>
    <row r="19" spans="2:44" hidden="1">
      <c r="B19" s="55"/>
      <c r="C19" s="49" t="s">
        <v>40</v>
      </c>
      <c r="D19" s="56">
        <v>0</v>
      </c>
      <c r="E19" s="489">
        <v>0</v>
      </c>
      <c r="F19" s="493">
        <f t="shared" si="0"/>
        <v>0</v>
      </c>
      <c r="G19" s="490">
        <f t="shared" si="1"/>
        <v>0</v>
      </c>
      <c r="H19" s="50"/>
      <c r="I19" s="436"/>
      <c r="J19" s="52"/>
      <c r="K19"/>
      <c r="L19" s="46">
        <f t="shared" si="2"/>
        <v>0</v>
      </c>
      <c r="M19" s="452"/>
      <c r="N19" s="52"/>
      <c r="O19"/>
      <c r="P19" s="46">
        <f t="shared" si="3"/>
        <v>0</v>
      </c>
      <c r="Q19" s="436"/>
      <c r="R19" s="52"/>
      <c r="S19"/>
      <c r="T19" s="46">
        <f t="shared" si="4"/>
        <v>0</v>
      </c>
      <c r="U19" s="436"/>
      <c r="V19" s="52"/>
      <c r="W19"/>
      <c r="X19" s="46">
        <f t="shared" si="5"/>
        <v>0</v>
      </c>
      <c r="Y19" s="51"/>
      <c r="Z19" s="57"/>
      <c r="AA19" s="149">
        <f t="shared" si="6"/>
        <v>0</v>
      </c>
      <c r="AB19" s="51"/>
      <c r="AC19" s="57"/>
      <c r="AD19" s="149">
        <f t="shared" si="7"/>
        <v>0</v>
      </c>
      <c r="AE19" s="51"/>
      <c r="AF19" s="57"/>
      <c r="AG19" s="149">
        <f t="shared" si="8"/>
        <v>0</v>
      </c>
      <c r="AH19" s="51"/>
      <c r="AI19" s="57"/>
      <c r="AJ19" s="367">
        <f t="shared" si="9"/>
        <v>0</v>
      </c>
      <c r="AK19" s="416">
        <f t="shared" si="10"/>
        <v>0</v>
      </c>
      <c r="AL19" s="372">
        <f t="shared" si="11"/>
        <v>0</v>
      </c>
      <c r="AM19" s="565">
        <f t="shared" si="12"/>
        <v>0</v>
      </c>
      <c r="AN19" s="950"/>
      <c r="AO19" s="951"/>
      <c r="AP19" s="951"/>
      <c r="AQ19" s="951"/>
      <c r="AR19" s="952"/>
    </row>
    <row r="20" spans="2:44" hidden="1">
      <c r="B20" s="58"/>
      <c r="C20" s="48"/>
      <c r="D20" s="56">
        <v>0</v>
      </c>
      <c r="E20" s="489">
        <v>0</v>
      </c>
      <c r="F20" s="493">
        <f t="shared" si="0"/>
        <v>0</v>
      </c>
      <c r="G20" s="490">
        <f t="shared" si="1"/>
        <v>0</v>
      </c>
      <c r="H20" s="50"/>
      <c r="I20" s="436"/>
      <c r="J20" s="52"/>
      <c r="K20"/>
      <c r="L20" s="46">
        <f t="shared" si="2"/>
        <v>0</v>
      </c>
      <c r="M20" s="452"/>
      <c r="N20" s="52"/>
      <c r="O20"/>
      <c r="P20" s="46">
        <f t="shared" si="3"/>
        <v>0</v>
      </c>
      <c r="Q20" s="436"/>
      <c r="R20" s="52"/>
      <c r="S20"/>
      <c r="T20" s="46">
        <f t="shared" si="4"/>
        <v>0</v>
      </c>
      <c r="U20" s="436"/>
      <c r="V20" s="52"/>
      <c r="W20"/>
      <c r="X20" s="46">
        <f t="shared" si="5"/>
        <v>0</v>
      </c>
      <c r="Y20" s="51"/>
      <c r="Z20" s="54"/>
      <c r="AA20" s="149">
        <f t="shared" si="6"/>
        <v>0</v>
      </c>
      <c r="AB20" s="51"/>
      <c r="AC20" s="54"/>
      <c r="AD20" s="149">
        <f t="shared" si="7"/>
        <v>0</v>
      </c>
      <c r="AE20" s="51"/>
      <c r="AF20" s="54"/>
      <c r="AG20" s="149">
        <f t="shared" si="8"/>
        <v>0</v>
      </c>
      <c r="AH20" s="51"/>
      <c r="AI20" s="54"/>
      <c r="AJ20" s="367">
        <f t="shared" si="9"/>
        <v>0</v>
      </c>
      <c r="AK20" s="416">
        <f t="shared" si="10"/>
        <v>0</v>
      </c>
      <c r="AL20" s="372">
        <f t="shared" si="11"/>
        <v>0</v>
      </c>
      <c r="AM20" s="565">
        <f t="shared" si="12"/>
        <v>0</v>
      </c>
      <c r="AN20" s="950"/>
      <c r="AO20" s="951"/>
      <c r="AP20" s="951"/>
      <c r="AQ20" s="951"/>
      <c r="AR20" s="952"/>
    </row>
    <row r="21" spans="2:44" hidden="1">
      <c r="B21" s="58"/>
      <c r="C21" s="48"/>
      <c r="D21" s="56">
        <v>0</v>
      </c>
      <c r="E21" s="489">
        <v>0</v>
      </c>
      <c r="F21" s="494">
        <f t="shared" si="0"/>
        <v>0</v>
      </c>
      <c r="G21" s="490">
        <f t="shared" si="1"/>
        <v>0</v>
      </c>
      <c r="H21" s="50"/>
      <c r="I21" s="436"/>
      <c r="J21" s="52"/>
      <c r="K21"/>
      <c r="L21" s="46">
        <f t="shared" si="2"/>
        <v>0</v>
      </c>
      <c r="M21" s="452"/>
      <c r="N21" s="52"/>
      <c r="O21"/>
      <c r="P21" s="46">
        <f t="shared" si="3"/>
        <v>0</v>
      </c>
      <c r="Q21" s="436"/>
      <c r="R21" s="52"/>
      <c r="S21"/>
      <c r="T21" s="46">
        <f t="shared" si="4"/>
        <v>0</v>
      </c>
      <c r="U21" s="436"/>
      <c r="V21" s="52"/>
      <c r="W21"/>
      <c r="X21" s="46">
        <f t="shared" si="5"/>
        <v>0</v>
      </c>
      <c r="Y21" s="51"/>
      <c r="Z21" s="54"/>
      <c r="AA21" s="149">
        <f t="shared" si="6"/>
        <v>0</v>
      </c>
      <c r="AB21" s="51"/>
      <c r="AC21" s="54"/>
      <c r="AD21" s="149">
        <f t="shared" si="7"/>
        <v>0</v>
      </c>
      <c r="AE21" s="51"/>
      <c r="AF21" s="54"/>
      <c r="AG21" s="149">
        <f t="shared" si="8"/>
        <v>0</v>
      </c>
      <c r="AH21" s="51"/>
      <c r="AI21" s="54"/>
      <c r="AJ21" s="367">
        <f t="shared" si="9"/>
        <v>0</v>
      </c>
      <c r="AK21" s="416">
        <f t="shared" si="10"/>
        <v>0</v>
      </c>
      <c r="AL21" s="372">
        <f t="shared" si="11"/>
        <v>0</v>
      </c>
      <c r="AM21" s="565">
        <f t="shared" si="12"/>
        <v>0</v>
      </c>
      <c r="AN21" s="953"/>
      <c r="AO21" s="954"/>
      <c r="AP21" s="954"/>
      <c r="AQ21" s="954"/>
      <c r="AR21" s="955"/>
    </row>
    <row r="22" spans="2:44">
      <c r="B22" s="956" t="s">
        <v>15</v>
      </c>
      <c r="C22" s="957"/>
      <c r="D22" s="957"/>
      <c r="E22" s="958"/>
      <c r="F22" s="492">
        <f>SUM(F16:F21)</f>
        <v>7800</v>
      </c>
      <c r="G22" s="60">
        <f>SUM(G16:G21)</f>
        <v>0.30976965845909454</v>
      </c>
      <c r="H22" s="61" t="s">
        <v>40</v>
      </c>
      <c r="I22" s="279">
        <f>SUM(I16:I21)</f>
        <v>0</v>
      </c>
      <c r="J22" s="222">
        <f>SUM(J16:J21)</f>
        <v>0</v>
      </c>
      <c r="K22"/>
      <c r="L22" s="222">
        <f t="shared" ref="L22:AJ22" si="13">SUM(L16:L21)</f>
        <v>0</v>
      </c>
      <c r="M22" s="457">
        <f>SUM(M16:M21)</f>
        <v>3000</v>
      </c>
      <c r="N22" s="223">
        <f>SUM(N16:N21)</f>
        <v>0</v>
      </c>
      <c r="O22"/>
      <c r="P22" s="224">
        <f t="shared" si="13"/>
        <v>3000</v>
      </c>
      <c r="Q22" s="279">
        <f>SUM(Q16:Q21)</f>
        <v>4000</v>
      </c>
      <c r="R22" s="222">
        <f>SUM(R16:R21)</f>
        <v>0</v>
      </c>
      <c r="S22"/>
      <c r="T22" s="225">
        <f t="shared" si="13"/>
        <v>4000</v>
      </c>
      <c r="U22" s="457">
        <f>SUM(U16:U21)</f>
        <v>0</v>
      </c>
      <c r="V22" s="223">
        <f>SUM(V16:V21)</f>
        <v>0</v>
      </c>
      <c r="W22"/>
      <c r="X22" s="226">
        <f t="shared" si="13"/>
        <v>0</v>
      </c>
      <c r="Y22" s="222">
        <f t="shared" si="13"/>
        <v>0</v>
      </c>
      <c r="Z22" s="222">
        <f t="shared" si="13"/>
        <v>0</v>
      </c>
      <c r="AA22" s="225">
        <f t="shared" si="13"/>
        <v>0</v>
      </c>
      <c r="AB22" s="223">
        <f t="shared" si="13"/>
        <v>0</v>
      </c>
      <c r="AC22" s="223">
        <f t="shared" si="13"/>
        <v>0</v>
      </c>
      <c r="AD22" s="226">
        <f t="shared" si="13"/>
        <v>0</v>
      </c>
      <c r="AE22" s="222">
        <f t="shared" si="13"/>
        <v>0</v>
      </c>
      <c r="AF22" s="222">
        <f t="shared" si="13"/>
        <v>0</v>
      </c>
      <c r="AG22" s="225">
        <f t="shared" si="13"/>
        <v>0</v>
      </c>
      <c r="AH22" s="223">
        <f t="shared" si="13"/>
        <v>0</v>
      </c>
      <c r="AI22" s="223">
        <f t="shared" si="13"/>
        <v>0</v>
      </c>
      <c r="AJ22" s="226">
        <f t="shared" si="13"/>
        <v>0</v>
      </c>
      <c r="AK22" s="417">
        <f>SUM(AK16:AK21)</f>
        <v>7000</v>
      </c>
      <c r="AL22" s="227">
        <f>SUM(AL16:AL21)</f>
        <v>0</v>
      </c>
      <c r="AM22" s="278">
        <f>SUM(AM16:AM21)</f>
        <v>7800</v>
      </c>
    </row>
    <row r="23" spans="2:44" ht="13.5" thickBot="1">
      <c r="B23" s="62"/>
      <c r="C23" s="27"/>
      <c r="D23" s="63"/>
      <c r="E23" s="63"/>
      <c r="F23" s="228"/>
      <c r="G23" s="64"/>
      <c r="H23" s="65"/>
      <c r="I23" s="437"/>
      <c r="J23" s="66"/>
      <c r="K23"/>
      <c r="L23" s="66"/>
      <c r="M23" s="437"/>
      <c r="N23" s="66"/>
      <c r="O23"/>
      <c r="P23" s="152"/>
      <c r="Q23" s="437"/>
      <c r="R23" s="66"/>
      <c r="S23"/>
      <c r="T23" s="153"/>
      <c r="U23" s="437"/>
      <c r="V23" s="66"/>
      <c r="W23"/>
      <c r="X23" s="153"/>
      <c r="Y23" s="66"/>
      <c r="Z23" s="63"/>
      <c r="AA23" s="153"/>
      <c r="AB23" s="66"/>
      <c r="AC23" s="63"/>
      <c r="AD23" s="153"/>
      <c r="AE23" s="66"/>
      <c r="AF23" s="63"/>
      <c r="AG23" s="153"/>
      <c r="AH23" s="66"/>
      <c r="AI23" s="63"/>
      <c r="AJ23" s="153"/>
      <c r="AK23" s="418"/>
      <c r="AL23" s="229"/>
      <c r="AM23" s="275"/>
    </row>
    <row r="24" spans="2:44" s="148" customFormat="1" ht="26.25" customHeight="1">
      <c r="B24" s="67" t="s">
        <v>24</v>
      </c>
      <c r="C24" s="38" t="s">
        <v>0</v>
      </c>
      <c r="D24" s="37" t="s">
        <v>1</v>
      </c>
      <c r="E24" s="38" t="s">
        <v>3</v>
      </c>
      <c r="F24" s="491" t="s">
        <v>17</v>
      </c>
      <c r="G24" s="68" t="s">
        <v>4</v>
      </c>
      <c r="H24" s="38" t="s">
        <v>5</v>
      </c>
      <c r="I24" s="39" t="s">
        <v>57</v>
      </c>
      <c r="J24" s="39" t="s">
        <v>44</v>
      </c>
      <c r="K24"/>
      <c r="L24" s="215" t="s">
        <v>53</v>
      </c>
      <c r="M24" s="40" t="s">
        <v>58</v>
      </c>
      <c r="N24" s="40" t="s">
        <v>45</v>
      </c>
      <c r="O24"/>
      <c r="P24" s="216" t="s">
        <v>53</v>
      </c>
      <c r="Q24" s="39" t="s">
        <v>59</v>
      </c>
      <c r="R24" s="39" t="s">
        <v>46</v>
      </c>
      <c r="S24"/>
      <c r="T24" s="217" t="s">
        <v>53</v>
      </c>
      <c r="U24" s="573" t="s">
        <v>60</v>
      </c>
      <c r="V24" s="573" t="s">
        <v>47</v>
      </c>
      <c r="W24"/>
      <c r="X24" s="216" t="s">
        <v>53</v>
      </c>
      <c r="Y24" s="39" t="s">
        <v>61</v>
      </c>
      <c r="Z24" s="39" t="s">
        <v>48</v>
      </c>
      <c r="AA24" s="217" t="s">
        <v>53</v>
      </c>
      <c r="AB24" s="40" t="s">
        <v>62</v>
      </c>
      <c r="AC24" s="40" t="s">
        <v>49</v>
      </c>
      <c r="AD24" s="216" t="s">
        <v>53</v>
      </c>
      <c r="AE24" s="39" t="s">
        <v>63</v>
      </c>
      <c r="AF24" s="39" t="s">
        <v>50</v>
      </c>
      <c r="AG24" s="217" t="s">
        <v>53</v>
      </c>
      <c r="AH24" s="40" t="s">
        <v>64</v>
      </c>
      <c r="AI24" s="40" t="s">
        <v>51</v>
      </c>
      <c r="AJ24" s="216" t="s">
        <v>53</v>
      </c>
      <c r="AK24" s="415" t="s">
        <v>174</v>
      </c>
      <c r="AL24" s="218" t="s">
        <v>52</v>
      </c>
      <c r="AM24" s="276" t="s">
        <v>53</v>
      </c>
      <c r="AN24" s="959" t="s">
        <v>194</v>
      </c>
      <c r="AO24" s="959"/>
      <c r="AP24" s="959"/>
      <c r="AQ24" s="959"/>
      <c r="AR24" s="960"/>
    </row>
    <row r="25" spans="2:44">
      <c r="B25" s="377" t="s">
        <v>218</v>
      </c>
      <c r="C25" s="378" t="s">
        <v>219</v>
      </c>
      <c r="D25" s="379">
        <v>6</v>
      </c>
      <c r="E25" s="379">
        <v>1000</v>
      </c>
      <c r="F25" s="376">
        <f t="shared" ref="F25:F30" si="14">E25*D25</f>
        <v>6000</v>
      </c>
      <c r="G25" s="490">
        <f t="shared" ref="G25:G30" si="15">IF($F$153=0,"",F25/$F$153)</f>
        <v>0.23828435266084194</v>
      </c>
      <c r="H25" s="43"/>
      <c r="I25" s="69">
        <v>6000</v>
      </c>
      <c r="J25" s="45"/>
      <c r="K25"/>
      <c r="L25" s="46">
        <f t="shared" ref="L25:L30" si="16">I25-J25</f>
        <v>6000</v>
      </c>
      <c r="M25" s="69"/>
      <c r="N25" s="45"/>
      <c r="O25"/>
      <c r="P25" s="46">
        <f t="shared" ref="P25:P30" si="17">M25-N25</f>
        <v>0</v>
      </c>
      <c r="Q25" s="69"/>
      <c r="R25" s="45"/>
      <c r="S25"/>
      <c r="T25" s="46">
        <f t="shared" ref="T25:T30" si="18">Q25-R25</f>
        <v>0</v>
      </c>
      <c r="U25" s="69"/>
      <c r="V25" s="45"/>
      <c r="W25"/>
      <c r="X25" s="46">
        <f t="shared" ref="X25:X30" si="19">U25-V25</f>
        <v>0</v>
      </c>
      <c r="Y25" s="44"/>
      <c r="Z25" s="47"/>
      <c r="AA25" s="149">
        <f t="shared" ref="AA25:AA30" si="20">Y25-Z25</f>
        <v>0</v>
      </c>
      <c r="AB25" s="44"/>
      <c r="AC25" s="47"/>
      <c r="AD25" s="149">
        <f t="shared" ref="AD25:AD30" si="21">AB25-AC25</f>
        <v>0</v>
      </c>
      <c r="AE25" s="44"/>
      <c r="AF25" s="47"/>
      <c r="AG25" s="149">
        <f t="shared" ref="AG25:AG30" si="22">AE25-AF25</f>
        <v>0</v>
      </c>
      <c r="AH25" s="69"/>
      <c r="AI25" s="47"/>
      <c r="AJ25" s="149">
        <f t="shared" ref="AJ25:AJ30" si="23">AH25-AI25</f>
        <v>0</v>
      </c>
      <c r="AK25" s="416">
        <f t="shared" ref="AK25:AK30" si="24">I25+M25+Q25+U25+Y25+AB25+AE25+AH25</f>
        <v>6000</v>
      </c>
      <c r="AL25" s="372">
        <f t="shared" ref="AL25:AL30" si="25">AF25+J25+N25+R25+V25+Z25+AC25+AF25+AI25</f>
        <v>0</v>
      </c>
      <c r="AM25" s="566">
        <f t="shared" ref="AM25:AM30" si="26">F25-AL25</f>
        <v>6000</v>
      </c>
      <c r="AN25" s="947"/>
      <c r="AO25" s="948"/>
      <c r="AP25" s="948"/>
      <c r="AQ25" s="948"/>
      <c r="AR25" s="949"/>
    </row>
    <row r="26" spans="2:44">
      <c r="B26" s="632" t="s">
        <v>222</v>
      </c>
      <c r="C26" s="380" t="s">
        <v>159</v>
      </c>
      <c r="D26" s="381">
        <v>6</v>
      </c>
      <c r="E26" s="381">
        <v>175</v>
      </c>
      <c r="F26" s="493">
        <f t="shared" si="14"/>
        <v>1050</v>
      </c>
      <c r="G26" s="490">
        <f t="shared" si="15"/>
        <v>4.1699761715647342E-2</v>
      </c>
      <c r="H26" s="50"/>
      <c r="I26" s="436"/>
      <c r="J26" s="52"/>
      <c r="K26"/>
      <c r="L26" s="46">
        <f t="shared" si="16"/>
        <v>0</v>
      </c>
      <c r="M26" s="436">
        <v>1050</v>
      </c>
      <c r="N26" s="52"/>
      <c r="O26"/>
      <c r="P26" s="46">
        <f t="shared" si="17"/>
        <v>1050</v>
      </c>
      <c r="Q26" s="436"/>
      <c r="R26" s="52"/>
      <c r="S26"/>
      <c r="T26" s="46">
        <f t="shared" si="18"/>
        <v>0</v>
      </c>
      <c r="U26" s="436"/>
      <c r="V26" s="52"/>
      <c r="W26"/>
      <c r="X26" s="46">
        <f t="shared" si="19"/>
        <v>0</v>
      </c>
      <c r="Y26" s="51"/>
      <c r="Z26" s="54"/>
      <c r="AA26" s="149">
        <f t="shared" si="20"/>
        <v>0</v>
      </c>
      <c r="AB26" s="51"/>
      <c r="AC26" s="54"/>
      <c r="AD26" s="149">
        <f t="shared" si="21"/>
        <v>0</v>
      </c>
      <c r="AE26" s="51"/>
      <c r="AF26" s="54"/>
      <c r="AG26" s="149">
        <f t="shared" si="22"/>
        <v>0</v>
      </c>
      <c r="AH26" s="51"/>
      <c r="AI26" s="54"/>
      <c r="AJ26" s="149">
        <f t="shared" si="23"/>
        <v>0</v>
      </c>
      <c r="AK26" s="416">
        <f t="shared" si="24"/>
        <v>1050</v>
      </c>
      <c r="AL26" s="372">
        <f t="shared" si="25"/>
        <v>0</v>
      </c>
      <c r="AM26" s="565">
        <f t="shared" si="26"/>
        <v>1050</v>
      </c>
      <c r="AN26" s="950"/>
      <c r="AO26" s="951"/>
      <c r="AP26" s="951"/>
      <c r="AQ26" s="951"/>
      <c r="AR26" s="952"/>
    </row>
    <row r="27" spans="2:44" s="265" customFormat="1">
      <c r="B27" s="632" t="s">
        <v>223</v>
      </c>
      <c r="C27" s="706" t="s">
        <v>224</v>
      </c>
      <c r="D27" s="707">
        <v>1</v>
      </c>
      <c r="E27" s="707">
        <v>350</v>
      </c>
      <c r="F27" s="659">
        <f t="shared" si="14"/>
        <v>350</v>
      </c>
      <c r="G27" s="675">
        <f t="shared" si="15"/>
        <v>1.3899920571882446E-2</v>
      </c>
      <c r="H27" s="676"/>
      <c r="I27" s="664">
        <v>350</v>
      </c>
      <c r="J27" s="677"/>
      <c r="K27" s="267"/>
      <c r="L27" s="678">
        <f t="shared" si="16"/>
        <v>350</v>
      </c>
      <c r="M27" s="664"/>
      <c r="N27" s="677"/>
      <c r="O27" s="267"/>
      <c r="P27" s="678">
        <f t="shared" si="17"/>
        <v>0</v>
      </c>
      <c r="Q27" s="664"/>
      <c r="R27" s="677"/>
      <c r="S27" s="267"/>
      <c r="T27" s="678">
        <f t="shared" si="18"/>
        <v>0</v>
      </c>
      <c r="U27" s="664"/>
      <c r="V27" s="677"/>
      <c r="W27" s="267"/>
      <c r="X27" s="678">
        <f t="shared" si="19"/>
        <v>0</v>
      </c>
      <c r="Y27" s="677"/>
      <c r="Z27" s="666"/>
      <c r="AA27" s="679">
        <f t="shared" si="20"/>
        <v>0</v>
      </c>
      <c r="AB27" s="677"/>
      <c r="AC27" s="666"/>
      <c r="AD27" s="679">
        <f t="shared" si="21"/>
        <v>0</v>
      </c>
      <c r="AE27" s="677"/>
      <c r="AF27" s="666"/>
      <c r="AG27" s="679">
        <f t="shared" si="22"/>
        <v>0</v>
      </c>
      <c r="AH27" s="677"/>
      <c r="AI27" s="666"/>
      <c r="AJ27" s="679">
        <f t="shared" si="23"/>
        <v>0</v>
      </c>
      <c r="AK27" s="668">
        <f t="shared" si="24"/>
        <v>350</v>
      </c>
      <c r="AL27" s="681">
        <f t="shared" si="25"/>
        <v>0</v>
      </c>
      <c r="AM27" s="682">
        <f t="shared" si="26"/>
        <v>350</v>
      </c>
      <c r="AN27" s="961"/>
      <c r="AO27" s="962"/>
      <c r="AP27" s="962"/>
      <c r="AQ27" s="962"/>
      <c r="AR27" s="963"/>
    </row>
    <row r="28" spans="2:44" hidden="1">
      <c r="B28" s="58"/>
      <c r="C28" s="48"/>
      <c r="D28" s="50"/>
      <c r="E28" s="62"/>
      <c r="F28" s="493">
        <f t="shared" si="14"/>
        <v>0</v>
      </c>
      <c r="G28" s="490">
        <f t="shared" si="15"/>
        <v>0</v>
      </c>
      <c r="H28" s="71"/>
      <c r="I28" s="436"/>
      <c r="J28" s="52"/>
      <c r="K28"/>
      <c r="L28" s="46">
        <f t="shared" si="16"/>
        <v>0</v>
      </c>
      <c r="M28" s="436"/>
      <c r="N28" s="52"/>
      <c r="O28"/>
      <c r="P28" s="46">
        <f t="shared" si="17"/>
        <v>0</v>
      </c>
      <c r="Q28" s="436"/>
      <c r="R28" s="52"/>
      <c r="S28"/>
      <c r="T28" s="46">
        <f t="shared" si="18"/>
        <v>0</v>
      </c>
      <c r="U28" s="436"/>
      <c r="V28" s="52"/>
      <c r="W28"/>
      <c r="X28" s="46">
        <f t="shared" si="19"/>
        <v>0</v>
      </c>
      <c r="Y28" s="51"/>
      <c r="Z28" s="54"/>
      <c r="AA28" s="149">
        <f t="shared" si="20"/>
        <v>0</v>
      </c>
      <c r="AB28" s="51"/>
      <c r="AC28" s="54"/>
      <c r="AD28" s="149">
        <f t="shared" si="21"/>
        <v>0</v>
      </c>
      <c r="AE28" s="51"/>
      <c r="AF28" s="54"/>
      <c r="AG28" s="149">
        <f t="shared" si="22"/>
        <v>0</v>
      </c>
      <c r="AH28" s="51"/>
      <c r="AI28" s="54"/>
      <c r="AJ28" s="149">
        <f t="shared" si="23"/>
        <v>0</v>
      </c>
      <c r="AK28" s="416">
        <f t="shared" si="24"/>
        <v>0</v>
      </c>
      <c r="AL28" s="372">
        <f t="shared" si="25"/>
        <v>0</v>
      </c>
      <c r="AM28" s="565">
        <f t="shared" si="26"/>
        <v>0</v>
      </c>
      <c r="AN28" s="950"/>
      <c r="AO28" s="951"/>
      <c r="AP28" s="951"/>
      <c r="AQ28" s="951"/>
      <c r="AR28" s="952"/>
    </row>
    <row r="29" spans="2:44" hidden="1">
      <c r="B29" s="58"/>
      <c r="C29" s="48"/>
      <c r="D29" s="50"/>
      <c r="E29" s="62"/>
      <c r="F29" s="493">
        <f t="shared" si="14"/>
        <v>0</v>
      </c>
      <c r="G29" s="490">
        <f t="shared" si="15"/>
        <v>0</v>
      </c>
      <c r="H29" s="71"/>
      <c r="I29" s="436"/>
      <c r="J29" s="52"/>
      <c r="K29"/>
      <c r="L29" s="46">
        <f t="shared" si="16"/>
        <v>0</v>
      </c>
      <c r="M29" s="436"/>
      <c r="N29" s="52"/>
      <c r="O29"/>
      <c r="P29" s="46">
        <f t="shared" si="17"/>
        <v>0</v>
      </c>
      <c r="Q29" s="436"/>
      <c r="R29" s="52"/>
      <c r="S29"/>
      <c r="T29" s="46">
        <f t="shared" si="18"/>
        <v>0</v>
      </c>
      <c r="U29" s="436"/>
      <c r="V29" s="52"/>
      <c r="W29"/>
      <c r="X29" s="46">
        <f t="shared" si="19"/>
        <v>0</v>
      </c>
      <c r="Y29" s="51"/>
      <c r="Z29" s="54"/>
      <c r="AA29" s="149">
        <f t="shared" si="20"/>
        <v>0</v>
      </c>
      <c r="AB29" s="51"/>
      <c r="AC29" s="54"/>
      <c r="AD29" s="149">
        <f t="shared" si="21"/>
        <v>0</v>
      </c>
      <c r="AE29" s="51"/>
      <c r="AF29" s="54"/>
      <c r="AG29" s="149">
        <f t="shared" si="22"/>
        <v>0</v>
      </c>
      <c r="AH29" s="51"/>
      <c r="AI29" s="54"/>
      <c r="AJ29" s="149">
        <f t="shared" si="23"/>
        <v>0</v>
      </c>
      <c r="AK29" s="416">
        <f t="shared" si="24"/>
        <v>0</v>
      </c>
      <c r="AL29" s="372">
        <f t="shared" si="25"/>
        <v>0</v>
      </c>
      <c r="AM29" s="565">
        <f t="shared" si="26"/>
        <v>0</v>
      </c>
      <c r="AN29" s="950"/>
      <c r="AO29" s="951"/>
      <c r="AP29" s="951"/>
      <c r="AQ29" s="951"/>
      <c r="AR29" s="952"/>
    </row>
    <row r="30" spans="2:44" hidden="1">
      <c r="B30" s="564"/>
      <c r="C30" s="48"/>
      <c r="D30" s="50"/>
      <c r="E30" s="62"/>
      <c r="F30" s="494">
        <f t="shared" si="14"/>
        <v>0</v>
      </c>
      <c r="G30" s="490">
        <f t="shared" si="15"/>
        <v>0</v>
      </c>
      <c r="H30" s="71"/>
      <c r="I30" s="436"/>
      <c r="J30" s="52"/>
      <c r="K30"/>
      <c r="L30" s="46">
        <f t="shared" si="16"/>
        <v>0</v>
      </c>
      <c r="M30" s="436"/>
      <c r="N30" s="52"/>
      <c r="O30"/>
      <c r="P30" s="46">
        <f t="shared" si="17"/>
        <v>0</v>
      </c>
      <c r="Q30" s="436"/>
      <c r="R30" s="52"/>
      <c r="S30"/>
      <c r="T30" s="46">
        <f t="shared" si="18"/>
        <v>0</v>
      </c>
      <c r="U30" s="436"/>
      <c r="V30" s="52"/>
      <c r="W30"/>
      <c r="X30" s="46">
        <f t="shared" si="19"/>
        <v>0</v>
      </c>
      <c r="Y30" s="51"/>
      <c r="Z30" s="54"/>
      <c r="AA30" s="149">
        <f t="shared" si="20"/>
        <v>0</v>
      </c>
      <c r="AB30" s="51"/>
      <c r="AC30" s="54"/>
      <c r="AD30" s="149">
        <f t="shared" si="21"/>
        <v>0</v>
      </c>
      <c r="AE30" s="51"/>
      <c r="AF30" s="54"/>
      <c r="AG30" s="149">
        <f t="shared" si="22"/>
        <v>0</v>
      </c>
      <c r="AH30" s="51"/>
      <c r="AI30" s="54"/>
      <c r="AJ30" s="149">
        <f t="shared" si="23"/>
        <v>0</v>
      </c>
      <c r="AK30" s="416">
        <f t="shared" si="24"/>
        <v>0</v>
      </c>
      <c r="AL30" s="372">
        <f t="shared" si="25"/>
        <v>0</v>
      </c>
      <c r="AM30" s="565">
        <f t="shared" si="26"/>
        <v>0</v>
      </c>
      <c r="AN30" s="953"/>
      <c r="AO30" s="954"/>
      <c r="AP30" s="954"/>
      <c r="AQ30" s="954"/>
      <c r="AR30" s="955"/>
    </row>
    <row r="31" spans="2:44">
      <c r="B31" s="956" t="s">
        <v>16</v>
      </c>
      <c r="C31" s="957"/>
      <c r="D31" s="957"/>
      <c r="E31" s="958"/>
      <c r="F31" s="492">
        <f>SUM(F25:F30)</f>
        <v>7400</v>
      </c>
      <c r="G31" s="60">
        <f>SUM(G25:G30)</f>
        <v>0.29388403494837173</v>
      </c>
      <c r="H31" s="72" t="s">
        <v>40</v>
      </c>
      <c r="I31" s="279">
        <f>SUM(I25:I30)</f>
        <v>6350</v>
      </c>
      <c r="J31" s="222">
        <f>SUM(J25:J30)</f>
        <v>0</v>
      </c>
      <c r="K31"/>
      <c r="L31" s="222">
        <f t="shared" ref="L31:AJ31" si="27">SUM(L25:L30)</f>
        <v>6350</v>
      </c>
      <c r="M31" s="457">
        <f>SUM(M25:M30)</f>
        <v>1050</v>
      </c>
      <c r="N31" s="223">
        <f>SUM(N25:N30)</f>
        <v>0</v>
      </c>
      <c r="O31"/>
      <c r="P31" s="224">
        <f t="shared" si="27"/>
        <v>1050</v>
      </c>
      <c r="Q31" s="279">
        <f>SUM(Q25:Q30)</f>
        <v>0</v>
      </c>
      <c r="R31" s="222">
        <f>SUM(R25:R30)</f>
        <v>0</v>
      </c>
      <c r="S31"/>
      <c r="T31" s="225">
        <f t="shared" si="27"/>
        <v>0</v>
      </c>
      <c r="U31" s="457">
        <f>SUM(U25:U30)</f>
        <v>0</v>
      </c>
      <c r="V31" s="223">
        <f>SUM(V25:V30)</f>
        <v>0</v>
      </c>
      <c r="W31"/>
      <c r="X31" s="226">
        <f t="shared" si="27"/>
        <v>0</v>
      </c>
      <c r="Y31" s="279">
        <f t="shared" si="27"/>
        <v>0</v>
      </c>
      <c r="Z31" s="279">
        <f t="shared" si="27"/>
        <v>0</v>
      </c>
      <c r="AA31" s="225">
        <f t="shared" si="27"/>
        <v>0</v>
      </c>
      <c r="AB31" s="223">
        <f t="shared" si="27"/>
        <v>0</v>
      </c>
      <c r="AC31" s="223">
        <f t="shared" si="27"/>
        <v>0</v>
      </c>
      <c r="AD31" s="226">
        <f t="shared" si="27"/>
        <v>0</v>
      </c>
      <c r="AE31" s="222">
        <f t="shared" si="27"/>
        <v>0</v>
      </c>
      <c r="AF31" s="222">
        <f t="shared" si="27"/>
        <v>0</v>
      </c>
      <c r="AG31" s="225">
        <f t="shared" si="27"/>
        <v>0</v>
      </c>
      <c r="AH31" s="223">
        <f t="shared" si="27"/>
        <v>0</v>
      </c>
      <c r="AI31" s="223">
        <f t="shared" si="27"/>
        <v>0</v>
      </c>
      <c r="AJ31" s="226">
        <f t="shared" si="27"/>
        <v>0</v>
      </c>
      <c r="AK31" s="417">
        <f>SUM(AK25:AK30)</f>
        <v>7400</v>
      </c>
      <c r="AL31" s="227">
        <f>SUM(AL25:AL30)</f>
        <v>0</v>
      </c>
      <c r="AM31" s="227">
        <f>SUM(AM25:AM30)</f>
        <v>7400</v>
      </c>
    </row>
    <row r="32" spans="2:44" ht="13.5" thickBot="1">
      <c r="B32" s="62"/>
      <c r="C32" s="27"/>
      <c r="D32" s="27"/>
      <c r="E32" s="27"/>
      <c r="F32" s="230"/>
      <c r="G32" s="73"/>
      <c r="H32" s="74"/>
      <c r="I32" s="438"/>
      <c r="J32" s="75"/>
      <c r="K32"/>
      <c r="L32" s="75"/>
      <c r="O32"/>
      <c r="P32" s="154"/>
      <c r="S32"/>
      <c r="T32" s="155"/>
      <c r="W32"/>
      <c r="X32" s="155"/>
      <c r="Z32" s="77"/>
      <c r="AA32" s="155"/>
      <c r="AC32" s="77"/>
      <c r="AD32" s="155"/>
      <c r="AF32" s="77"/>
      <c r="AG32" s="155"/>
      <c r="AH32" s="78"/>
      <c r="AI32" s="79"/>
      <c r="AJ32" s="156"/>
      <c r="AM32" s="275"/>
    </row>
    <row r="33" spans="2:44" s="157" customFormat="1" ht="15.75" thickBot="1">
      <c r="B33" s="964" t="s">
        <v>18</v>
      </c>
      <c r="C33" s="965"/>
      <c r="D33" s="965"/>
      <c r="E33" s="966"/>
      <c r="F33" s="231">
        <f>F22+F31</f>
        <v>15200</v>
      </c>
      <c r="G33" s="80">
        <f>G31+G22</f>
        <v>0.60365369340746633</v>
      </c>
      <c r="H33" s="81"/>
      <c r="I33" s="439">
        <f>I22+I31</f>
        <v>6350</v>
      </c>
      <c r="J33" s="232">
        <f>J22+J31</f>
        <v>0</v>
      </c>
      <c r="K33"/>
      <c r="L33" s="232">
        <f t="shared" ref="L33:AJ33" si="28">L22+L31</f>
        <v>6350</v>
      </c>
      <c r="M33" s="458">
        <f>M22+M31</f>
        <v>4050</v>
      </c>
      <c r="N33" s="233">
        <f>N22+N31</f>
        <v>0</v>
      </c>
      <c r="O33"/>
      <c r="P33" s="234">
        <f t="shared" si="28"/>
        <v>4050</v>
      </c>
      <c r="Q33" s="439">
        <f>Q22+Q31</f>
        <v>4000</v>
      </c>
      <c r="R33" s="232">
        <f>R22+R31</f>
        <v>0</v>
      </c>
      <c r="S33"/>
      <c r="T33" s="235">
        <f t="shared" si="28"/>
        <v>4000</v>
      </c>
      <c r="U33" s="458">
        <f>U22+U31</f>
        <v>0</v>
      </c>
      <c r="V33" s="233">
        <f>V22+V31</f>
        <v>0</v>
      </c>
      <c r="W33"/>
      <c r="X33" s="236">
        <f t="shared" si="28"/>
        <v>0</v>
      </c>
      <c r="Y33" s="232">
        <f t="shared" si="28"/>
        <v>0</v>
      </c>
      <c r="Z33" s="232">
        <f t="shared" si="28"/>
        <v>0</v>
      </c>
      <c r="AA33" s="235">
        <f t="shared" si="28"/>
        <v>0</v>
      </c>
      <c r="AB33" s="233">
        <f t="shared" si="28"/>
        <v>0</v>
      </c>
      <c r="AC33" s="233">
        <f t="shared" si="28"/>
        <v>0</v>
      </c>
      <c r="AD33" s="236">
        <f t="shared" si="28"/>
        <v>0</v>
      </c>
      <c r="AE33" s="232">
        <f t="shared" si="28"/>
        <v>0</v>
      </c>
      <c r="AF33" s="232">
        <f t="shared" si="28"/>
        <v>0</v>
      </c>
      <c r="AG33" s="235">
        <f t="shared" si="28"/>
        <v>0</v>
      </c>
      <c r="AH33" s="233">
        <f t="shared" si="28"/>
        <v>0</v>
      </c>
      <c r="AI33" s="233">
        <f t="shared" si="28"/>
        <v>0</v>
      </c>
      <c r="AJ33" s="236">
        <f t="shared" si="28"/>
        <v>0</v>
      </c>
      <c r="AK33" s="419">
        <f>AK22+AK31</f>
        <v>14400</v>
      </c>
      <c r="AL33" s="237">
        <f>AL22+AL31</f>
        <v>0</v>
      </c>
      <c r="AM33" s="237">
        <f>AM22+AM31</f>
        <v>15200</v>
      </c>
      <c r="AN33" s="364"/>
    </row>
    <row r="34" spans="2:44" ht="13.5" thickTop="1">
      <c r="B34" s="82"/>
      <c r="C34" s="83"/>
      <c r="D34" s="83"/>
      <c r="E34" s="83"/>
      <c r="F34" s="238"/>
      <c r="G34" s="84"/>
      <c r="H34" s="85"/>
      <c r="I34" s="438"/>
      <c r="J34" s="75"/>
      <c r="K34"/>
      <c r="L34" s="75"/>
      <c r="O34"/>
      <c r="P34" s="154"/>
      <c r="S34"/>
      <c r="T34" s="155"/>
      <c r="W34"/>
      <c r="X34" s="155"/>
      <c r="Z34" s="83"/>
      <c r="AA34" s="155"/>
      <c r="AC34" s="83"/>
      <c r="AD34" s="155"/>
      <c r="AF34" s="83"/>
      <c r="AG34" s="155"/>
      <c r="AI34" s="83"/>
      <c r="AJ34" s="155"/>
      <c r="AM34" s="280"/>
    </row>
    <row r="35" spans="2:44" ht="13.5" thickBot="1">
      <c r="B35" s="82"/>
      <c r="C35" s="83"/>
      <c r="D35" s="83"/>
      <c r="E35" s="83"/>
      <c r="F35" s="238"/>
      <c r="G35" s="84"/>
      <c r="H35" s="85"/>
      <c r="I35" s="438"/>
      <c r="J35" s="75"/>
      <c r="K35"/>
      <c r="L35" s="75"/>
      <c r="O35"/>
      <c r="P35" s="154"/>
      <c r="S35"/>
      <c r="T35" s="155"/>
      <c r="W35"/>
      <c r="X35" s="155"/>
      <c r="Z35" s="83"/>
      <c r="AA35" s="155"/>
      <c r="AC35" s="83"/>
      <c r="AD35" s="155"/>
      <c r="AF35" s="83"/>
      <c r="AG35" s="155"/>
      <c r="AI35" s="83"/>
      <c r="AJ35" s="155"/>
      <c r="AM35" s="281"/>
    </row>
    <row r="36" spans="2:44" s="143" customFormat="1" ht="31.5" customHeight="1">
      <c r="B36" s="86" t="s">
        <v>280</v>
      </c>
      <c r="C36" s="87"/>
      <c r="D36" s="88"/>
      <c r="E36" s="87"/>
      <c r="F36" s="491" t="s">
        <v>17</v>
      </c>
      <c r="G36" s="68" t="s">
        <v>4</v>
      </c>
      <c r="H36" s="38" t="s">
        <v>5</v>
      </c>
      <c r="I36" s="39" t="s">
        <v>57</v>
      </c>
      <c r="J36" s="39" t="s">
        <v>44</v>
      </c>
      <c r="K36"/>
      <c r="L36" s="215" t="s">
        <v>53</v>
      </c>
      <c r="M36" s="40" t="s">
        <v>58</v>
      </c>
      <c r="N36" s="40" t="s">
        <v>45</v>
      </c>
      <c r="O36"/>
      <c r="P36" s="216" t="s">
        <v>53</v>
      </c>
      <c r="Q36" s="39" t="s">
        <v>59</v>
      </c>
      <c r="R36" s="39" t="s">
        <v>46</v>
      </c>
      <c r="S36"/>
      <c r="T36" s="217" t="s">
        <v>53</v>
      </c>
      <c r="U36" s="573" t="s">
        <v>60</v>
      </c>
      <c r="V36" s="573" t="s">
        <v>47</v>
      </c>
      <c r="W36"/>
      <c r="X36" s="216" t="s">
        <v>53</v>
      </c>
      <c r="Y36" s="39" t="s">
        <v>61</v>
      </c>
      <c r="Z36" s="39" t="s">
        <v>48</v>
      </c>
      <c r="AA36" s="217" t="s">
        <v>53</v>
      </c>
      <c r="AB36" s="40" t="s">
        <v>62</v>
      </c>
      <c r="AC36" s="40" t="s">
        <v>49</v>
      </c>
      <c r="AD36" s="216" t="s">
        <v>53</v>
      </c>
      <c r="AE36" s="39" t="s">
        <v>63</v>
      </c>
      <c r="AF36" s="39" t="s">
        <v>50</v>
      </c>
      <c r="AG36" s="217" t="s">
        <v>53</v>
      </c>
      <c r="AH36" s="40" t="s">
        <v>64</v>
      </c>
      <c r="AI36" s="40" t="s">
        <v>51</v>
      </c>
      <c r="AJ36" s="216" t="s">
        <v>53</v>
      </c>
      <c r="AK36" s="415" t="s">
        <v>174</v>
      </c>
      <c r="AL36" s="218" t="s">
        <v>52</v>
      </c>
      <c r="AM36" s="276" t="s">
        <v>53</v>
      </c>
      <c r="AN36" s="959" t="s">
        <v>194</v>
      </c>
      <c r="AO36" s="959"/>
      <c r="AP36" s="959"/>
      <c r="AQ36" s="959"/>
      <c r="AR36" s="960"/>
    </row>
    <row r="37" spans="2:44" s="157" customFormat="1" ht="15">
      <c r="B37" s="89"/>
      <c r="C37" s="89"/>
      <c r="D37" s="89"/>
      <c r="E37" s="282"/>
      <c r="F37" s="283"/>
      <c r="G37" s="284"/>
      <c r="H37" s="89"/>
      <c r="I37" s="69"/>
      <c r="J37" s="44"/>
      <c r="K37"/>
      <c r="L37" s="46">
        <f>I37-J37</f>
        <v>0</v>
      </c>
      <c r="M37" s="69"/>
      <c r="N37" s="44"/>
      <c r="O37"/>
      <c r="P37" s="46">
        <f>M37-N37</f>
        <v>0</v>
      </c>
      <c r="Q37" s="69"/>
      <c r="R37" s="44"/>
      <c r="S37"/>
      <c r="T37" s="46">
        <f>Q37-R37</f>
        <v>0</v>
      </c>
      <c r="U37" s="69"/>
      <c r="V37" s="44"/>
      <c r="W37"/>
      <c r="X37" s="46">
        <f>U37-V37</f>
        <v>0</v>
      </c>
      <c r="Y37" s="44"/>
      <c r="Z37" s="89"/>
      <c r="AA37" s="149">
        <f>Y37-Z37</f>
        <v>0</v>
      </c>
      <c r="AB37" s="44"/>
      <c r="AC37" s="89"/>
      <c r="AD37" s="149">
        <f>AB37-AC37</f>
        <v>0</v>
      </c>
      <c r="AE37" s="44"/>
      <c r="AF37" s="89"/>
      <c r="AG37" s="149">
        <f>AE37-AF37</f>
        <v>0</v>
      </c>
      <c r="AH37" s="44"/>
      <c r="AI37" s="89"/>
      <c r="AJ37" s="149">
        <f>AH37-AI37</f>
        <v>0</v>
      </c>
      <c r="AK37" s="420">
        <f t="shared" ref="AK37:AL39" si="29">AE37+I37+M37+Q37+U37+Y37+AB37+AE37+AH37</f>
        <v>0</v>
      </c>
      <c r="AL37" s="372">
        <f t="shared" si="29"/>
        <v>0</v>
      </c>
      <c r="AM37" s="566">
        <f>F37-AL37</f>
        <v>0</v>
      </c>
      <c r="AN37" s="947"/>
      <c r="AO37" s="948"/>
      <c r="AP37" s="948"/>
      <c r="AQ37" s="948"/>
      <c r="AR37" s="949"/>
    </row>
    <row r="38" spans="2:44" s="143" customFormat="1">
      <c r="B38" s="90" t="s">
        <v>281</v>
      </c>
      <c r="C38" s="91"/>
      <c r="D38" s="91"/>
      <c r="E38" s="82"/>
      <c r="F38" s="382">
        <v>9980</v>
      </c>
      <c r="G38" s="490">
        <f>IF($F$153=0,"",F38/$F$153)</f>
        <v>0.39634630659253378</v>
      </c>
      <c r="H38" s="85"/>
      <c r="I38" s="436">
        <v>2495</v>
      </c>
      <c r="J38" s="51"/>
      <c r="K38"/>
      <c r="L38" s="46">
        <f>I38-J38</f>
        <v>2495</v>
      </c>
      <c r="M38" s="436">
        <v>2495</v>
      </c>
      <c r="N38" s="51"/>
      <c r="O38"/>
      <c r="P38" s="46">
        <f>M38-N38</f>
        <v>2495</v>
      </c>
      <c r="Q38" s="436">
        <v>2495</v>
      </c>
      <c r="R38" s="51"/>
      <c r="S38"/>
      <c r="T38" s="46">
        <f>Q38-R38</f>
        <v>2495</v>
      </c>
      <c r="U38" s="436">
        <v>2495</v>
      </c>
      <c r="V38" s="51"/>
      <c r="W38"/>
      <c r="X38" s="46">
        <f>U38-V38</f>
        <v>2495</v>
      </c>
      <c r="Y38" s="51"/>
      <c r="Z38" s="90"/>
      <c r="AA38" s="149">
        <f>Y38-Z38</f>
        <v>0</v>
      </c>
      <c r="AB38" s="51"/>
      <c r="AC38" s="90"/>
      <c r="AD38" s="149">
        <f>AB38-AC38</f>
        <v>0</v>
      </c>
      <c r="AE38" s="51"/>
      <c r="AF38" s="90"/>
      <c r="AG38" s="149">
        <f>AE38-AF38</f>
        <v>0</v>
      </c>
      <c r="AH38" s="51"/>
      <c r="AI38" s="90"/>
      <c r="AJ38" s="149">
        <f>AH38-AI38</f>
        <v>0</v>
      </c>
      <c r="AK38" s="421">
        <f t="shared" si="29"/>
        <v>9980</v>
      </c>
      <c r="AL38" s="372">
        <f t="shared" si="29"/>
        <v>0</v>
      </c>
      <c r="AM38" s="565">
        <f>F38-AL38</f>
        <v>9980</v>
      </c>
      <c r="AN38" s="950"/>
      <c r="AO38" s="951"/>
      <c r="AP38" s="951"/>
      <c r="AQ38" s="951"/>
      <c r="AR38" s="952"/>
    </row>
    <row r="39" spans="2:44" s="143" customFormat="1" ht="13.5" thickBot="1">
      <c r="B39" s="91"/>
      <c r="C39" s="91"/>
      <c r="D39" s="91"/>
      <c r="E39" s="82"/>
      <c r="F39" s="285"/>
      <c r="G39" s="286"/>
      <c r="H39" s="93"/>
      <c r="I39" s="440"/>
      <c r="J39" s="59"/>
      <c r="K39"/>
      <c r="L39" s="46">
        <f>I39-J39</f>
        <v>0</v>
      </c>
      <c r="M39" s="440"/>
      <c r="N39" s="59"/>
      <c r="O39"/>
      <c r="P39" s="46">
        <f>M39-N39</f>
        <v>0</v>
      </c>
      <c r="Q39" s="440"/>
      <c r="R39" s="59"/>
      <c r="S39"/>
      <c r="T39" s="46">
        <f>Q39-R39</f>
        <v>0</v>
      </c>
      <c r="U39" s="440"/>
      <c r="V39" s="59"/>
      <c r="W39"/>
      <c r="X39" s="46">
        <f>U39-V39</f>
        <v>0</v>
      </c>
      <c r="Y39" s="59"/>
      <c r="Z39" s="94"/>
      <c r="AA39" s="149">
        <f>Y39-Z39</f>
        <v>0</v>
      </c>
      <c r="AB39" s="59"/>
      <c r="AC39" s="94"/>
      <c r="AD39" s="149">
        <f>AB39-AC39</f>
        <v>0</v>
      </c>
      <c r="AE39" s="59"/>
      <c r="AF39" s="94"/>
      <c r="AG39" s="149">
        <f>AE39-AF39</f>
        <v>0</v>
      </c>
      <c r="AH39" s="59"/>
      <c r="AI39" s="94"/>
      <c r="AJ39" s="149">
        <f>AH39-AI39</f>
        <v>0</v>
      </c>
      <c r="AK39" s="422">
        <f t="shared" si="29"/>
        <v>0</v>
      </c>
      <c r="AL39" s="372">
        <f t="shared" si="29"/>
        <v>0</v>
      </c>
      <c r="AM39" s="567">
        <f>F39-AL39</f>
        <v>0</v>
      </c>
      <c r="AN39" s="953"/>
      <c r="AO39" s="954"/>
      <c r="AP39" s="954"/>
      <c r="AQ39" s="954"/>
      <c r="AR39" s="955"/>
    </row>
    <row r="40" spans="2:44" s="143" customFormat="1" ht="13.5" thickBot="1">
      <c r="B40" s="967" t="s">
        <v>282</v>
      </c>
      <c r="C40" s="968"/>
      <c r="D40" s="968"/>
      <c r="E40" s="969"/>
      <c r="F40" s="497">
        <f>SUM(F37:F39)</f>
        <v>9980</v>
      </c>
      <c r="G40" s="60">
        <f>SUM(G37:H39)</f>
        <v>0.39634630659253378</v>
      </c>
      <c r="H40" s="72">
        <f t="shared" ref="H40:AM40" si="30">SUM(H37:H39)</f>
        <v>0</v>
      </c>
      <c r="I40" s="279">
        <f t="shared" si="30"/>
        <v>2495</v>
      </c>
      <c r="J40" s="222">
        <f t="shared" si="30"/>
        <v>0</v>
      </c>
      <c r="K40"/>
      <c r="L40" s="222">
        <f t="shared" si="30"/>
        <v>2495</v>
      </c>
      <c r="M40" s="457">
        <f t="shared" si="30"/>
        <v>2495</v>
      </c>
      <c r="N40" s="223">
        <f t="shared" si="30"/>
        <v>0</v>
      </c>
      <c r="O40"/>
      <c r="P40" s="224">
        <f t="shared" si="30"/>
        <v>2495</v>
      </c>
      <c r="Q40" s="279">
        <f t="shared" si="30"/>
        <v>2495</v>
      </c>
      <c r="R40" s="222">
        <f t="shared" si="30"/>
        <v>0</v>
      </c>
      <c r="S40"/>
      <c r="T40" s="225">
        <f t="shared" si="30"/>
        <v>2495</v>
      </c>
      <c r="U40" s="457">
        <f t="shared" si="30"/>
        <v>2495</v>
      </c>
      <c r="V40" s="223">
        <f t="shared" si="30"/>
        <v>0</v>
      </c>
      <c r="W40"/>
      <c r="X40" s="226">
        <f t="shared" si="30"/>
        <v>2495</v>
      </c>
      <c r="Y40" s="222">
        <f t="shared" si="30"/>
        <v>0</v>
      </c>
      <c r="Z40" s="222">
        <f t="shared" si="30"/>
        <v>0</v>
      </c>
      <c r="AA40" s="225">
        <f t="shared" si="30"/>
        <v>0</v>
      </c>
      <c r="AB40" s="223">
        <f t="shared" si="30"/>
        <v>0</v>
      </c>
      <c r="AC40" s="223">
        <f t="shared" si="30"/>
        <v>0</v>
      </c>
      <c r="AD40" s="226">
        <f t="shared" si="30"/>
        <v>0</v>
      </c>
      <c r="AE40" s="222">
        <f t="shared" si="30"/>
        <v>0</v>
      </c>
      <c r="AF40" s="222">
        <f t="shared" si="30"/>
        <v>0</v>
      </c>
      <c r="AG40" s="225">
        <f t="shared" si="30"/>
        <v>0</v>
      </c>
      <c r="AH40" s="223">
        <f t="shared" si="30"/>
        <v>0</v>
      </c>
      <c r="AI40" s="223">
        <f t="shared" si="30"/>
        <v>0</v>
      </c>
      <c r="AJ40" s="226">
        <f t="shared" si="30"/>
        <v>0</v>
      </c>
      <c r="AK40" s="417">
        <f t="shared" si="30"/>
        <v>9980</v>
      </c>
      <c r="AL40" s="227">
        <f t="shared" si="30"/>
        <v>0</v>
      </c>
      <c r="AM40" s="227">
        <f t="shared" si="30"/>
        <v>9980</v>
      </c>
      <c r="AN40" s="365"/>
    </row>
    <row r="41" spans="2:44" s="157" customFormat="1" ht="15">
      <c r="B41" s="95"/>
      <c r="C41" s="96"/>
      <c r="D41" s="96"/>
      <c r="E41" s="96"/>
      <c r="F41" s="239"/>
      <c r="G41" s="97"/>
      <c r="H41" s="98"/>
      <c r="I41" s="438"/>
      <c r="J41" s="75"/>
      <c r="K41" s="75"/>
      <c r="L41" s="75"/>
      <c r="M41" s="438"/>
      <c r="N41" s="75"/>
      <c r="O41" s="75"/>
      <c r="P41" s="154"/>
      <c r="Q41" s="438"/>
      <c r="R41" s="75"/>
      <c r="S41"/>
      <c r="T41" s="155"/>
      <c r="U41" s="438"/>
      <c r="V41" s="75"/>
      <c r="W41" s="75"/>
      <c r="X41" s="155"/>
      <c r="Y41" s="75"/>
      <c r="Z41" s="96"/>
      <c r="AA41" s="155"/>
      <c r="AB41" s="75"/>
      <c r="AC41" s="96"/>
      <c r="AD41" s="155"/>
      <c r="AE41" s="75"/>
      <c r="AF41" s="96"/>
      <c r="AG41" s="155"/>
      <c r="AH41" s="75"/>
      <c r="AI41" s="96"/>
      <c r="AJ41" s="155"/>
      <c r="AK41" s="413"/>
      <c r="AL41" s="271"/>
      <c r="AM41" s="288"/>
      <c r="AN41" s="364"/>
    </row>
    <row r="42" spans="2:44" s="157" customFormat="1" ht="15.75" thickBot="1">
      <c r="B42" s="95"/>
      <c r="C42" s="96"/>
      <c r="D42" s="96"/>
      <c r="E42" s="96"/>
      <c r="F42" s="239"/>
      <c r="G42" s="97"/>
      <c r="H42" s="98"/>
      <c r="I42" s="438"/>
      <c r="J42" s="75"/>
      <c r="K42" s="75"/>
      <c r="L42" s="75"/>
      <c r="M42" s="438"/>
      <c r="N42" s="75"/>
      <c r="O42" s="75"/>
      <c r="P42" s="154"/>
      <c r="Q42" s="438"/>
      <c r="R42" s="75"/>
      <c r="S42" s="75"/>
      <c r="T42" s="155"/>
      <c r="U42" s="438"/>
      <c r="V42" s="75"/>
      <c r="W42" s="75"/>
      <c r="X42" s="155"/>
      <c r="Y42" s="75"/>
      <c r="Z42" s="96"/>
      <c r="AA42" s="155"/>
      <c r="AB42" s="75"/>
      <c r="AC42" s="96"/>
      <c r="AD42" s="155"/>
      <c r="AE42" s="75"/>
      <c r="AF42" s="96"/>
      <c r="AG42" s="155"/>
      <c r="AH42" s="75"/>
      <c r="AI42" s="96"/>
      <c r="AJ42" s="155"/>
      <c r="AK42" s="413"/>
      <c r="AL42" s="271"/>
      <c r="AM42" s="281"/>
      <c r="AN42" s="364"/>
    </row>
    <row r="43" spans="2:44" s="157" customFormat="1" ht="15.75" thickBot="1">
      <c r="B43" s="964" t="s">
        <v>283</v>
      </c>
      <c r="C43" s="965"/>
      <c r="D43" s="965"/>
      <c r="E43" s="966"/>
      <c r="F43" s="231">
        <f>F33+F40</f>
        <v>25180</v>
      </c>
      <c r="G43" s="80">
        <f>G33+G40</f>
        <v>1</v>
      </c>
      <c r="H43" s="81"/>
      <c r="I43" s="439">
        <f t="shared" ref="I43:AM43" si="31">I33+I40</f>
        <v>8845</v>
      </c>
      <c r="J43" s="232">
        <f t="shared" si="31"/>
        <v>0</v>
      </c>
      <c r="K43" s="232"/>
      <c r="L43" s="232">
        <f t="shared" si="31"/>
        <v>8845</v>
      </c>
      <c r="M43" s="458">
        <f t="shared" si="31"/>
        <v>6545</v>
      </c>
      <c r="N43" s="233">
        <f t="shared" si="31"/>
        <v>0</v>
      </c>
      <c r="O43" s="233"/>
      <c r="P43" s="234">
        <f t="shared" si="31"/>
        <v>6545</v>
      </c>
      <c r="Q43" s="439">
        <f t="shared" si="31"/>
        <v>6495</v>
      </c>
      <c r="R43" s="232">
        <f t="shared" si="31"/>
        <v>0</v>
      </c>
      <c r="S43" s="232"/>
      <c r="T43" s="235">
        <f t="shared" si="31"/>
        <v>6495</v>
      </c>
      <c r="U43" s="458">
        <f t="shared" si="31"/>
        <v>2495</v>
      </c>
      <c r="V43" s="233">
        <f t="shared" si="31"/>
        <v>0</v>
      </c>
      <c r="W43" s="233"/>
      <c r="X43" s="236">
        <f t="shared" si="31"/>
        <v>2495</v>
      </c>
      <c r="Y43" s="232">
        <f t="shared" si="31"/>
        <v>0</v>
      </c>
      <c r="Z43" s="232">
        <f t="shared" si="31"/>
        <v>0</v>
      </c>
      <c r="AA43" s="235">
        <f t="shared" si="31"/>
        <v>0</v>
      </c>
      <c r="AB43" s="233">
        <f t="shared" si="31"/>
        <v>0</v>
      </c>
      <c r="AC43" s="233">
        <f t="shared" si="31"/>
        <v>0</v>
      </c>
      <c r="AD43" s="236">
        <f t="shared" si="31"/>
        <v>0</v>
      </c>
      <c r="AE43" s="232">
        <f t="shared" si="31"/>
        <v>0</v>
      </c>
      <c r="AF43" s="232">
        <f t="shared" si="31"/>
        <v>0</v>
      </c>
      <c r="AG43" s="235">
        <f t="shared" si="31"/>
        <v>0</v>
      </c>
      <c r="AH43" s="233">
        <f t="shared" si="31"/>
        <v>0</v>
      </c>
      <c r="AI43" s="233">
        <f t="shared" si="31"/>
        <v>0</v>
      </c>
      <c r="AJ43" s="236">
        <f t="shared" si="31"/>
        <v>0</v>
      </c>
      <c r="AK43" s="419">
        <f t="shared" si="31"/>
        <v>24380</v>
      </c>
      <c r="AL43" s="237">
        <f t="shared" si="31"/>
        <v>0</v>
      </c>
      <c r="AM43" s="237">
        <f t="shared" si="31"/>
        <v>25180</v>
      </c>
      <c r="AN43" s="364"/>
    </row>
    <row r="44" spans="2:44" ht="13.5" thickTop="1">
      <c r="B44" s="82"/>
      <c r="C44" s="83"/>
      <c r="D44" s="83"/>
      <c r="E44" s="83"/>
      <c r="F44" s="238"/>
      <c r="G44" s="83"/>
      <c r="H44" s="85"/>
      <c r="I44" s="441"/>
      <c r="J44" s="99"/>
      <c r="K44" s="99"/>
      <c r="L44" s="99"/>
      <c r="M44" s="441"/>
      <c r="N44" s="99"/>
      <c r="O44" s="99"/>
      <c r="P44" s="99"/>
      <c r="Q44" s="441"/>
      <c r="R44" s="99"/>
      <c r="S44" s="99"/>
      <c r="T44" s="100"/>
      <c r="U44" s="441"/>
      <c r="V44" s="99"/>
      <c r="W44" s="99"/>
      <c r="X44" s="100"/>
      <c r="Y44" s="99"/>
      <c r="Z44" s="83"/>
      <c r="AA44" s="100"/>
      <c r="AB44" s="99"/>
      <c r="AC44" s="83"/>
      <c r="AD44" s="100"/>
      <c r="AE44" s="99"/>
      <c r="AF44" s="83"/>
      <c r="AG44" s="100"/>
      <c r="AH44" s="99"/>
      <c r="AI44" s="83"/>
      <c r="AJ44" s="100"/>
      <c r="AK44" s="423"/>
      <c r="AL44" s="240"/>
      <c r="AM44" s="289"/>
    </row>
    <row r="45" spans="2:44" ht="13.5" thickBot="1">
      <c r="B45" s="62"/>
      <c r="C45" s="27"/>
      <c r="D45" s="27"/>
      <c r="E45" s="27"/>
      <c r="F45" s="230"/>
      <c r="G45" s="27"/>
      <c r="H45" s="74"/>
      <c r="I45" s="140"/>
      <c r="J45" s="28" t="s">
        <v>40</v>
      </c>
      <c r="K45" s="28"/>
      <c r="L45" s="28"/>
      <c r="M45" s="140"/>
      <c r="N45" s="28" t="s">
        <v>40</v>
      </c>
      <c r="O45" s="28"/>
      <c r="P45" s="28"/>
      <c r="Q45" s="140"/>
      <c r="R45" s="28" t="s">
        <v>40</v>
      </c>
      <c r="S45" s="28"/>
      <c r="T45" s="29"/>
      <c r="U45" s="140"/>
      <c r="V45" s="28" t="s">
        <v>40</v>
      </c>
      <c r="W45" s="28"/>
      <c r="X45" s="29"/>
      <c r="Y45" s="28"/>
      <c r="Z45" s="27"/>
      <c r="AA45" s="29"/>
      <c r="AB45" s="28"/>
      <c r="AC45" s="27"/>
      <c r="AD45" s="29"/>
      <c r="AE45" s="28"/>
      <c r="AF45" s="27"/>
      <c r="AG45" s="29"/>
      <c r="AH45" s="28"/>
      <c r="AI45" s="27"/>
      <c r="AJ45" s="29"/>
      <c r="AK45" s="214" t="s">
        <v>40</v>
      </c>
      <c r="AL45" s="291" t="s">
        <v>40</v>
      </c>
      <c r="AM45" s="290" t="s">
        <v>40</v>
      </c>
    </row>
    <row r="46" spans="2:44" ht="18.75" thickBot="1">
      <c r="B46" s="970" t="s">
        <v>55</v>
      </c>
      <c r="C46" s="971"/>
      <c r="D46" s="971"/>
      <c r="E46" s="971"/>
      <c r="F46" s="971"/>
      <c r="G46" s="971"/>
      <c r="H46" s="972"/>
      <c r="I46" s="933" t="s">
        <v>65</v>
      </c>
      <c r="J46" s="934"/>
      <c r="K46" s="934"/>
      <c r="L46" s="930"/>
      <c r="M46" s="935" t="s">
        <v>66</v>
      </c>
      <c r="N46" s="927"/>
      <c r="O46" s="927"/>
      <c r="P46" s="927"/>
      <c r="Q46" s="933" t="s">
        <v>67</v>
      </c>
      <c r="R46" s="934"/>
      <c r="S46" s="934"/>
      <c r="T46" s="930"/>
      <c r="U46" s="935" t="s">
        <v>68</v>
      </c>
      <c r="V46" s="927"/>
      <c r="W46" s="927"/>
      <c r="X46" s="931"/>
      <c r="Y46" s="933" t="s">
        <v>69</v>
      </c>
      <c r="Z46" s="934"/>
      <c r="AA46" s="930"/>
      <c r="AB46" s="935" t="s">
        <v>70</v>
      </c>
      <c r="AC46" s="927"/>
      <c r="AD46" s="931"/>
      <c r="AE46" s="933" t="s">
        <v>71</v>
      </c>
      <c r="AF46" s="934"/>
      <c r="AG46" s="930"/>
      <c r="AH46" s="935" t="s">
        <v>72</v>
      </c>
      <c r="AI46" s="927"/>
      <c r="AJ46" s="931"/>
      <c r="AK46" s="424"/>
      <c r="AL46" s="292"/>
      <c r="AM46" s="293"/>
    </row>
    <row r="47" spans="2:44" ht="13.5" thickBot="1">
      <c r="B47" s="62"/>
      <c r="C47" s="27"/>
      <c r="D47" s="27"/>
      <c r="E47" s="27"/>
      <c r="F47" s="230"/>
      <c r="G47" s="27"/>
      <c r="H47" s="74"/>
      <c r="I47" s="436"/>
      <c r="J47" s="51"/>
      <c r="K47" s="51"/>
      <c r="L47" s="51"/>
      <c r="M47" s="436"/>
      <c r="N47" s="51"/>
      <c r="O47" s="51"/>
      <c r="P47" s="51"/>
      <c r="Q47" s="436"/>
      <c r="R47" s="51"/>
      <c r="S47" s="51"/>
      <c r="T47" s="101"/>
      <c r="U47" s="463"/>
      <c r="V47" s="99"/>
      <c r="W47" s="99"/>
      <c r="X47" s="102"/>
      <c r="Y47" s="51"/>
      <c r="Z47" s="27"/>
      <c r="AA47" s="101"/>
      <c r="AB47" s="51"/>
      <c r="AC47" s="27"/>
      <c r="AD47" s="101"/>
      <c r="AE47" s="51"/>
      <c r="AF47" s="27"/>
      <c r="AG47" s="101"/>
      <c r="AH47" s="51"/>
      <c r="AI47" s="27"/>
      <c r="AJ47" s="101"/>
      <c r="AK47" s="421" t="s">
        <v>40</v>
      </c>
      <c r="AL47" s="221" t="s">
        <v>40</v>
      </c>
      <c r="AM47" s="290" t="s">
        <v>40</v>
      </c>
    </row>
    <row r="48" spans="2:44" s="143" customFormat="1" ht="26.25" customHeight="1">
      <c r="B48" s="172" t="s">
        <v>89</v>
      </c>
      <c r="C48" s="111" t="s">
        <v>20</v>
      </c>
      <c r="D48" s="173" t="s">
        <v>1</v>
      </c>
      <c r="E48" s="174" t="s">
        <v>41</v>
      </c>
      <c r="F48" s="496" t="s">
        <v>17</v>
      </c>
      <c r="G48" s="111" t="s">
        <v>4</v>
      </c>
      <c r="H48" s="294" t="s">
        <v>5</v>
      </c>
      <c r="I48" s="39" t="s">
        <v>57</v>
      </c>
      <c r="J48" s="39" t="s">
        <v>44</v>
      </c>
      <c r="K48" s="572" t="s">
        <v>185</v>
      </c>
      <c r="L48" s="215" t="s">
        <v>53</v>
      </c>
      <c r="M48" s="40" t="s">
        <v>58</v>
      </c>
      <c r="N48" s="40" t="s">
        <v>45</v>
      </c>
      <c r="O48" s="572" t="s">
        <v>185</v>
      </c>
      <c r="P48" s="216" t="s">
        <v>53</v>
      </c>
      <c r="Q48" s="39" t="s">
        <v>59</v>
      </c>
      <c r="R48" s="39" t="s">
        <v>46</v>
      </c>
      <c r="S48" s="572" t="s">
        <v>185</v>
      </c>
      <c r="T48" s="217" t="s">
        <v>53</v>
      </c>
      <c r="U48" s="573" t="s">
        <v>60</v>
      </c>
      <c r="V48" s="573" t="s">
        <v>47</v>
      </c>
      <c r="W48" s="572" t="s">
        <v>185</v>
      </c>
      <c r="X48" s="241" t="s">
        <v>53</v>
      </c>
      <c r="Y48" s="39" t="s">
        <v>61</v>
      </c>
      <c r="Z48" s="39" t="s">
        <v>48</v>
      </c>
      <c r="AA48" s="217" t="s">
        <v>53</v>
      </c>
      <c r="AB48" s="40" t="s">
        <v>62</v>
      </c>
      <c r="AC48" s="40" t="s">
        <v>49</v>
      </c>
      <c r="AD48" s="216" t="s">
        <v>53</v>
      </c>
      <c r="AE48" s="39" t="s">
        <v>63</v>
      </c>
      <c r="AF48" s="39" t="s">
        <v>50</v>
      </c>
      <c r="AG48" s="217" t="s">
        <v>53</v>
      </c>
      <c r="AH48" s="40" t="s">
        <v>64</v>
      </c>
      <c r="AI48" s="40" t="s">
        <v>51</v>
      </c>
      <c r="AJ48" s="216" t="s">
        <v>53</v>
      </c>
      <c r="AK48" s="415" t="s">
        <v>174</v>
      </c>
      <c r="AL48" s="218" t="s">
        <v>52</v>
      </c>
      <c r="AM48" s="276" t="s">
        <v>53</v>
      </c>
      <c r="AN48" s="959" t="s">
        <v>194</v>
      </c>
      <c r="AO48" s="959"/>
      <c r="AP48" s="959"/>
      <c r="AQ48" s="959"/>
      <c r="AR48" s="960"/>
    </row>
    <row r="49" spans="2:45">
      <c r="B49" s="502" t="s">
        <v>227</v>
      </c>
      <c r="C49" s="633" t="s">
        <v>217</v>
      </c>
      <c r="D49" s="383">
        <v>6</v>
      </c>
      <c r="E49" s="384">
        <v>700</v>
      </c>
      <c r="F49" s="376">
        <f t="shared" ref="F49:F58" si="32">E49*D49</f>
        <v>4200</v>
      </c>
      <c r="G49" s="490">
        <f t="shared" ref="G49:G58" si="33">IF($F$153=0,"",F49/$F$153)</f>
        <v>0.16679904686258937</v>
      </c>
      <c r="H49" s="104"/>
      <c r="I49" s="442"/>
      <c r="J49" s="105"/>
      <c r="K49" s="574"/>
      <c r="L49" s="46">
        <f t="shared" ref="L49:L58" si="34">I49-J49</f>
        <v>0</v>
      </c>
      <c r="M49" s="442"/>
      <c r="N49" s="105"/>
      <c r="O49" s="574"/>
      <c r="P49" s="46">
        <f t="shared" ref="P49:P58" si="35">M49-N49</f>
        <v>0</v>
      </c>
      <c r="Q49" s="442"/>
      <c r="R49" s="45"/>
      <c r="S49" s="574"/>
      <c r="T49" s="46">
        <f t="shared" ref="T49:T58" si="36">Q49-R49</f>
        <v>0</v>
      </c>
      <c r="U49" s="442">
        <v>4200</v>
      </c>
      <c r="V49" s="52"/>
      <c r="W49" s="574"/>
      <c r="X49" s="149">
        <f t="shared" ref="X49:X58" si="37">U49-V49</f>
        <v>4200</v>
      </c>
      <c r="Y49" s="105"/>
      <c r="Z49" s="57"/>
      <c r="AA49" s="149">
        <f>Y49-Z49</f>
        <v>0</v>
      </c>
      <c r="AB49" s="105"/>
      <c r="AC49" s="57"/>
      <c r="AD49" s="149">
        <f t="shared" ref="AD49:AD58" si="38">AB49-AC49</f>
        <v>0</v>
      </c>
      <c r="AE49" s="105"/>
      <c r="AF49" s="57"/>
      <c r="AG49" s="149">
        <f t="shared" ref="AG49:AG58" si="39">AE49-AF49</f>
        <v>0</v>
      </c>
      <c r="AH49" s="105"/>
      <c r="AI49" s="54"/>
      <c r="AJ49" s="149">
        <f t="shared" ref="AJ49:AJ58" si="40">AH49-AI49</f>
        <v>0</v>
      </c>
      <c r="AK49" s="421">
        <f>AE49+I49+M49+Q49+U49+Y49+AB49+AE49+AH49</f>
        <v>4200</v>
      </c>
      <c r="AL49" s="372">
        <f t="shared" ref="AK49:AL54" si="41">AF49+J49+N49+R49+V49+Z49+AC49+AF49+AI49</f>
        <v>0</v>
      </c>
      <c r="AM49" s="565">
        <f>F49-AL49</f>
        <v>4200</v>
      </c>
      <c r="AN49" s="947"/>
      <c r="AO49" s="948"/>
      <c r="AP49" s="948"/>
      <c r="AQ49" s="948"/>
      <c r="AR49" s="949"/>
    </row>
    <row r="50" spans="2:45" s="14" customFormat="1">
      <c r="B50" s="634" t="s">
        <v>160</v>
      </c>
      <c r="C50" s="634" t="s">
        <v>215</v>
      </c>
      <c r="D50" s="635">
        <v>20</v>
      </c>
      <c r="E50" s="636">
        <v>10</v>
      </c>
      <c r="F50" s="637">
        <f t="shared" si="32"/>
        <v>200</v>
      </c>
      <c r="G50" s="638">
        <f t="shared" si="33"/>
        <v>7.9428117553613977E-3</v>
      </c>
      <c r="H50" s="639"/>
      <c r="I50" s="442"/>
      <c r="J50" s="105"/>
      <c r="K50" s="574"/>
      <c r="L50" s="640">
        <f t="shared" si="34"/>
        <v>0</v>
      </c>
      <c r="M50" s="442">
        <v>200</v>
      </c>
      <c r="N50" s="105"/>
      <c r="O50" s="574"/>
      <c r="P50" s="640">
        <f t="shared" si="35"/>
        <v>200</v>
      </c>
      <c r="Q50" s="442"/>
      <c r="R50" s="52"/>
      <c r="S50" s="574"/>
      <c r="T50" s="640">
        <f t="shared" si="36"/>
        <v>0</v>
      </c>
      <c r="U50" s="442"/>
      <c r="V50" s="52"/>
      <c r="W50" s="574"/>
      <c r="X50" s="641">
        <f t="shared" si="37"/>
        <v>0</v>
      </c>
      <c r="Y50" s="105"/>
      <c r="Z50" s="57"/>
      <c r="AA50" s="641">
        <f t="shared" ref="AA50:AA58" si="42">Y50-Z50</f>
        <v>0</v>
      </c>
      <c r="AB50" s="105"/>
      <c r="AC50" s="57"/>
      <c r="AD50" s="641">
        <f t="shared" si="38"/>
        <v>0</v>
      </c>
      <c r="AE50" s="105"/>
      <c r="AF50" s="57"/>
      <c r="AG50" s="641">
        <f t="shared" si="39"/>
        <v>0</v>
      </c>
      <c r="AH50" s="105"/>
      <c r="AI50" s="57"/>
      <c r="AJ50" s="641">
        <f t="shared" si="40"/>
        <v>0</v>
      </c>
      <c r="AK50" s="642">
        <f t="shared" si="41"/>
        <v>200</v>
      </c>
      <c r="AL50" s="643">
        <f t="shared" si="41"/>
        <v>0</v>
      </c>
      <c r="AM50" s="644">
        <f t="shared" ref="AM50:AM58" si="43">F50-AL50</f>
        <v>200</v>
      </c>
      <c r="AN50" s="973"/>
      <c r="AO50" s="974"/>
      <c r="AP50" s="974"/>
      <c r="AQ50" s="974"/>
      <c r="AR50" s="975"/>
    </row>
    <row r="51" spans="2:45" ht="25.5">
      <c r="B51" s="386" t="s">
        <v>225</v>
      </c>
      <c r="C51" s="386" t="s">
        <v>161</v>
      </c>
      <c r="D51" s="387">
        <v>6</v>
      </c>
      <c r="E51" s="388">
        <v>50</v>
      </c>
      <c r="F51" s="493">
        <f t="shared" si="32"/>
        <v>300</v>
      </c>
      <c r="G51" s="490">
        <f t="shared" si="33"/>
        <v>1.1914217633042097E-2</v>
      </c>
      <c r="H51" s="104"/>
      <c r="I51" s="442">
        <v>125</v>
      </c>
      <c r="J51" s="105"/>
      <c r="K51" s="574"/>
      <c r="L51" s="46">
        <f t="shared" si="34"/>
        <v>125</v>
      </c>
      <c r="M51" s="442">
        <v>125</v>
      </c>
      <c r="N51" s="105"/>
      <c r="O51" s="574"/>
      <c r="P51" s="46">
        <f t="shared" si="35"/>
        <v>125</v>
      </c>
      <c r="Q51" s="442">
        <v>50</v>
      </c>
      <c r="R51" s="52"/>
      <c r="S51" s="574"/>
      <c r="T51" s="46">
        <f t="shared" si="36"/>
        <v>50</v>
      </c>
      <c r="U51" s="442"/>
      <c r="V51" s="52"/>
      <c r="W51" s="574"/>
      <c r="X51" s="149">
        <f t="shared" si="37"/>
        <v>0</v>
      </c>
      <c r="Y51" s="105"/>
      <c r="Z51" s="57"/>
      <c r="AA51" s="149">
        <f t="shared" si="42"/>
        <v>0</v>
      </c>
      <c r="AB51" s="105"/>
      <c r="AC51" s="57"/>
      <c r="AD51" s="149">
        <f t="shared" si="38"/>
        <v>0</v>
      </c>
      <c r="AE51" s="105"/>
      <c r="AF51" s="57"/>
      <c r="AG51" s="149">
        <f t="shared" si="39"/>
        <v>0</v>
      </c>
      <c r="AH51" s="105"/>
      <c r="AI51" s="54"/>
      <c r="AJ51" s="149">
        <f t="shared" si="40"/>
        <v>0</v>
      </c>
      <c r="AK51" s="421">
        <f t="shared" si="41"/>
        <v>300</v>
      </c>
      <c r="AL51" s="372">
        <f t="shared" si="41"/>
        <v>0</v>
      </c>
      <c r="AM51" s="565">
        <f t="shared" si="43"/>
        <v>300</v>
      </c>
      <c r="AN51" s="950"/>
      <c r="AO51" s="951"/>
      <c r="AP51" s="951"/>
      <c r="AQ51" s="951"/>
      <c r="AR51" s="952"/>
    </row>
    <row r="52" spans="2:45" s="14" customFormat="1">
      <c r="B52" s="634" t="s">
        <v>162</v>
      </c>
      <c r="C52" s="634" t="s">
        <v>159</v>
      </c>
      <c r="D52" s="635">
        <v>6</v>
      </c>
      <c r="E52" s="636">
        <v>200</v>
      </c>
      <c r="F52" s="637">
        <f t="shared" si="32"/>
        <v>1200</v>
      </c>
      <c r="G52" s="638">
        <f t="shared" si="33"/>
        <v>4.765687053216839E-2</v>
      </c>
      <c r="H52" s="639"/>
      <c r="I52" s="442"/>
      <c r="J52" s="105"/>
      <c r="K52" s="574"/>
      <c r="L52" s="640">
        <f t="shared" si="34"/>
        <v>0</v>
      </c>
      <c r="M52" s="442">
        <v>400</v>
      </c>
      <c r="N52" s="105"/>
      <c r="O52" s="574"/>
      <c r="P52" s="640">
        <f t="shared" si="35"/>
        <v>400</v>
      </c>
      <c r="Q52" s="442">
        <v>400</v>
      </c>
      <c r="R52" s="52"/>
      <c r="S52" s="574"/>
      <c r="T52" s="640">
        <f t="shared" si="36"/>
        <v>400</v>
      </c>
      <c r="U52" s="442">
        <v>400</v>
      </c>
      <c r="V52" s="52"/>
      <c r="W52" s="574"/>
      <c r="X52" s="641">
        <f t="shared" si="37"/>
        <v>400</v>
      </c>
      <c r="Y52" s="105"/>
      <c r="Z52" s="57"/>
      <c r="AA52" s="641">
        <f t="shared" si="42"/>
        <v>0</v>
      </c>
      <c r="AB52" s="105"/>
      <c r="AC52" s="57"/>
      <c r="AD52" s="641">
        <f t="shared" si="38"/>
        <v>0</v>
      </c>
      <c r="AE52" s="105"/>
      <c r="AF52" s="57"/>
      <c r="AG52" s="641">
        <f t="shared" si="39"/>
        <v>0</v>
      </c>
      <c r="AH52" s="105"/>
      <c r="AI52" s="57"/>
      <c r="AJ52" s="641">
        <f t="shared" si="40"/>
        <v>0</v>
      </c>
      <c r="AK52" s="642">
        <f t="shared" si="41"/>
        <v>1200</v>
      </c>
      <c r="AL52" s="643">
        <f t="shared" si="41"/>
        <v>0</v>
      </c>
      <c r="AM52" s="644">
        <f t="shared" si="43"/>
        <v>1200</v>
      </c>
      <c r="AN52" s="973"/>
      <c r="AO52" s="974"/>
      <c r="AP52" s="974"/>
      <c r="AQ52" s="974"/>
      <c r="AR52" s="975"/>
    </row>
    <row r="53" spans="2:45" s="331" customFormat="1">
      <c r="B53" s="656" t="s">
        <v>214</v>
      </c>
      <c r="C53" s="657" t="s">
        <v>220</v>
      </c>
      <c r="D53" s="658">
        <v>6</v>
      </c>
      <c r="E53" s="658">
        <v>105</v>
      </c>
      <c r="F53" s="659">
        <f t="shared" si="32"/>
        <v>630</v>
      </c>
      <c r="G53" s="660">
        <f t="shared" si="33"/>
        <v>2.5019857029388404E-2</v>
      </c>
      <c r="H53" s="661"/>
      <c r="I53" s="662"/>
      <c r="J53" s="663"/>
      <c r="K53" s="574"/>
      <c r="L53" s="664">
        <f t="shared" si="34"/>
        <v>0</v>
      </c>
      <c r="M53" s="662">
        <v>210</v>
      </c>
      <c r="N53" s="663"/>
      <c r="O53" s="574"/>
      <c r="P53" s="664">
        <f t="shared" si="35"/>
        <v>210</v>
      </c>
      <c r="Q53" s="662">
        <v>210</v>
      </c>
      <c r="R53" s="664"/>
      <c r="S53" s="574"/>
      <c r="T53" s="664">
        <f t="shared" si="36"/>
        <v>210</v>
      </c>
      <c r="U53" s="662">
        <v>210</v>
      </c>
      <c r="V53" s="664"/>
      <c r="W53" s="574"/>
      <c r="X53" s="665">
        <f t="shared" si="37"/>
        <v>210</v>
      </c>
      <c r="Y53" s="663"/>
      <c r="Z53" s="666"/>
      <c r="AA53" s="665">
        <f t="shared" si="42"/>
        <v>0</v>
      </c>
      <c r="AB53" s="663"/>
      <c r="AC53" s="666"/>
      <c r="AD53" s="665">
        <f t="shared" si="38"/>
        <v>0</v>
      </c>
      <c r="AE53" s="663"/>
      <c r="AF53" s="666"/>
      <c r="AG53" s="665">
        <f t="shared" si="39"/>
        <v>0</v>
      </c>
      <c r="AH53" s="663"/>
      <c r="AI53" s="666"/>
      <c r="AJ53" s="665">
        <f t="shared" si="40"/>
        <v>0</v>
      </c>
      <c r="AK53" s="667">
        <f>AE53+I53+M53+Q53+U53+Y53+AB53+AE53+AH53</f>
        <v>630</v>
      </c>
      <c r="AL53" s="668">
        <f t="shared" si="41"/>
        <v>0</v>
      </c>
      <c r="AM53" s="668">
        <f t="shared" si="43"/>
        <v>630</v>
      </c>
      <c r="AN53" s="976"/>
      <c r="AO53" s="977"/>
      <c r="AP53" s="977"/>
      <c r="AQ53" s="977"/>
      <c r="AR53" s="978"/>
    </row>
    <row r="54" spans="2:45" s="14" customFormat="1">
      <c r="B54" s="634" t="s">
        <v>226</v>
      </c>
      <c r="C54" s="645" t="s">
        <v>159</v>
      </c>
      <c r="D54" s="646">
        <v>6</v>
      </c>
      <c r="E54" s="646">
        <v>175</v>
      </c>
      <c r="F54" s="637">
        <f t="shared" si="32"/>
        <v>1050</v>
      </c>
      <c r="G54" s="638">
        <f t="shared" si="33"/>
        <v>4.1699761715647342E-2</v>
      </c>
      <c r="H54" s="639"/>
      <c r="I54" s="442"/>
      <c r="J54" s="105"/>
      <c r="K54" s="574"/>
      <c r="L54" s="640">
        <f t="shared" si="34"/>
        <v>0</v>
      </c>
      <c r="M54" s="442">
        <v>1050</v>
      </c>
      <c r="N54" s="105"/>
      <c r="O54" s="574"/>
      <c r="P54" s="640">
        <f t="shared" si="35"/>
        <v>1050</v>
      </c>
      <c r="Q54" s="442"/>
      <c r="R54" s="52"/>
      <c r="S54" s="574"/>
      <c r="T54" s="640">
        <f t="shared" si="36"/>
        <v>0</v>
      </c>
      <c r="U54" s="442"/>
      <c r="V54" s="52"/>
      <c r="W54" s="574"/>
      <c r="X54" s="641">
        <f t="shared" si="37"/>
        <v>0</v>
      </c>
      <c r="Y54" s="105"/>
      <c r="Z54" s="57"/>
      <c r="AA54" s="641">
        <f t="shared" si="42"/>
        <v>0</v>
      </c>
      <c r="AB54" s="105"/>
      <c r="AC54" s="57"/>
      <c r="AD54" s="641">
        <f t="shared" si="38"/>
        <v>0</v>
      </c>
      <c r="AE54" s="105"/>
      <c r="AF54" s="57"/>
      <c r="AG54" s="641">
        <f t="shared" si="39"/>
        <v>0</v>
      </c>
      <c r="AH54" s="105"/>
      <c r="AI54" s="57"/>
      <c r="AJ54" s="641">
        <f t="shared" si="40"/>
        <v>0</v>
      </c>
      <c r="AK54" s="642">
        <f t="shared" si="41"/>
        <v>1050</v>
      </c>
      <c r="AL54" s="643">
        <f t="shared" si="41"/>
        <v>0</v>
      </c>
      <c r="AM54" s="644">
        <f t="shared" si="43"/>
        <v>1050</v>
      </c>
      <c r="AN54" s="973"/>
      <c r="AO54" s="974"/>
      <c r="AP54" s="974"/>
      <c r="AQ54" s="974"/>
      <c r="AR54" s="975"/>
    </row>
    <row r="55" spans="2:45" hidden="1">
      <c r="B55" s="48"/>
      <c r="C55" s="48"/>
      <c r="D55" s="104"/>
      <c r="E55" s="27"/>
      <c r="F55" s="493">
        <f t="shared" si="32"/>
        <v>0</v>
      </c>
      <c r="G55" s="490">
        <f t="shared" si="33"/>
        <v>0</v>
      </c>
      <c r="H55" s="104"/>
      <c r="I55" s="443"/>
      <c r="J55" s="295"/>
      <c r="K55" s="574"/>
      <c r="L55" s="46">
        <f t="shared" si="34"/>
        <v>0</v>
      </c>
      <c r="M55" s="443"/>
      <c r="N55" s="295"/>
      <c r="O55" s="574"/>
      <c r="P55" s="46">
        <f t="shared" si="35"/>
        <v>0</v>
      </c>
      <c r="Q55" s="443"/>
      <c r="R55" s="296"/>
      <c r="S55" s="574"/>
      <c r="T55" s="46">
        <f t="shared" si="36"/>
        <v>0</v>
      </c>
      <c r="U55" s="443"/>
      <c r="V55" s="296"/>
      <c r="W55" s="574"/>
      <c r="X55" s="149">
        <f t="shared" si="37"/>
        <v>0</v>
      </c>
      <c r="Y55" s="295"/>
      <c r="Z55" s="57"/>
      <c r="AA55" s="149">
        <f t="shared" si="42"/>
        <v>0</v>
      </c>
      <c r="AB55" s="295"/>
      <c r="AC55" s="57"/>
      <c r="AD55" s="149">
        <f t="shared" si="38"/>
        <v>0</v>
      </c>
      <c r="AE55" s="295"/>
      <c r="AF55" s="57"/>
      <c r="AG55" s="149">
        <f t="shared" si="39"/>
        <v>0</v>
      </c>
      <c r="AH55" s="295"/>
      <c r="AI55" s="54"/>
      <c r="AJ55" s="149">
        <f t="shared" si="40"/>
        <v>0</v>
      </c>
      <c r="AK55" s="421">
        <f>AE55+I55+M55+Q55+U55+Y55+AB55+AE55+AH55</f>
        <v>0</v>
      </c>
      <c r="AL55" s="372">
        <f t="shared" ref="AK55:AL58" si="44">AF55+J55+N55+R55+V55+Z55+AC55+AF55+AI55</f>
        <v>0</v>
      </c>
      <c r="AM55" s="565">
        <f t="shared" si="43"/>
        <v>0</v>
      </c>
      <c r="AN55" s="950"/>
      <c r="AO55" s="951"/>
      <c r="AP55" s="951"/>
      <c r="AQ55" s="951"/>
      <c r="AR55" s="952"/>
    </row>
    <row r="56" spans="2:45" hidden="1">
      <c r="B56" s="669"/>
      <c r="C56" s="670"/>
      <c r="D56" s="661"/>
      <c r="E56" s="606"/>
      <c r="F56" s="493">
        <f t="shared" si="32"/>
        <v>0</v>
      </c>
      <c r="G56" s="490">
        <f t="shared" si="33"/>
        <v>0</v>
      </c>
      <c r="H56" s="74"/>
      <c r="I56" s="442"/>
      <c r="J56" s="105"/>
      <c r="K56" s="574"/>
      <c r="L56" s="46">
        <f t="shared" si="34"/>
        <v>0</v>
      </c>
      <c r="M56" s="442"/>
      <c r="N56" s="105"/>
      <c r="O56" s="574"/>
      <c r="P56" s="46">
        <f t="shared" si="35"/>
        <v>0</v>
      </c>
      <c r="Q56" s="442"/>
      <c r="R56" s="52"/>
      <c r="S56" s="574"/>
      <c r="T56" s="46">
        <f t="shared" si="36"/>
        <v>0</v>
      </c>
      <c r="U56" s="442"/>
      <c r="V56" s="52"/>
      <c r="W56" s="574"/>
      <c r="X56" s="149">
        <f t="shared" si="37"/>
        <v>0</v>
      </c>
      <c r="Y56" s="105"/>
      <c r="Z56" s="57"/>
      <c r="AA56" s="149">
        <f t="shared" si="42"/>
        <v>0</v>
      </c>
      <c r="AB56" s="105"/>
      <c r="AC56" s="57"/>
      <c r="AD56" s="149">
        <f t="shared" si="38"/>
        <v>0</v>
      </c>
      <c r="AE56" s="105"/>
      <c r="AF56" s="57"/>
      <c r="AG56" s="149">
        <f t="shared" si="39"/>
        <v>0</v>
      </c>
      <c r="AH56" s="105"/>
      <c r="AI56" s="54"/>
      <c r="AJ56" s="149">
        <f t="shared" si="40"/>
        <v>0</v>
      </c>
      <c r="AK56" s="421">
        <f t="shared" si="44"/>
        <v>0</v>
      </c>
      <c r="AL56" s="372">
        <f t="shared" si="44"/>
        <v>0</v>
      </c>
      <c r="AM56" s="565">
        <f t="shared" si="43"/>
        <v>0</v>
      </c>
      <c r="AN56" s="950"/>
      <c r="AO56" s="951"/>
      <c r="AP56" s="951"/>
      <c r="AQ56" s="951"/>
      <c r="AR56" s="952"/>
      <c r="AS56" s="630"/>
    </row>
    <row r="57" spans="2:45" hidden="1">
      <c r="B57" s="50"/>
      <c r="C57" s="48"/>
      <c r="D57" s="104"/>
      <c r="E57" s="495"/>
      <c r="F57" s="493">
        <f t="shared" si="32"/>
        <v>0</v>
      </c>
      <c r="G57" s="490">
        <f t="shared" si="33"/>
        <v>0</v>
      </c>
      <c r="H57" s="74"/>
      <c r="I57" s="444"/>
      <c r="J57" s="297"/>
      <c r="K57" s="576"/>
      <c r="L57" s="46">
        <f t="shared" si="34"/>
        <v>0</v>
      </c>
      <c r="M57" s="444"/>
      <c r="N57" s="297"/>
      <c r="O57" s="576"/>
      <c r="P57" s="46">
        <f t="shared" si="35"/>
        <v>0</v>
      </c>
      <c r="Q57" s="444"/>
      <c r="R57" s="298"/>
      <c r="S57" s="576"/>
      <c r="T57" s="46">
        <f t="shared" si="36"/>
        <v>0</v>
      </c>
      <c r="U57" s="444"/>
      <c r="V57" s="298"/>
      <c r="W57" s="576"/>
      <c r="X57" s="149">
        <f t="shared" si="37"/>
        <v>0</v>
      </c>
      <c r="Y57" s="297"/>
      <c r="Z57" s="57"/>
      <c r="AA57" s="149">
        <f t="shared" si="42"/>
        <v>0</v>
      </c>
      <c r="AB57" s="297"/>
      <c r="AC57" s="57"/>
      <c r="AD57" s="149">
        <f t="shared" si="38"/>
        <v>0</v>
      </c>
      <c r="AE57" s="297"/>
      <c r="AF57" s="57"/>
      <c r="AG57" s="149">
        <f t="shared" si="39"/>
        <v>0</v>
      </c>
      <c r="AH57" s="297"/>
      <c r="AI57" s="54"/>
      <c r="AJ57" s="149">
        <f t="shared" si="40"/>
        <v>0</v>
      </c>
      <c r="AK57" s="421">
        <f t="shared" si="44"/>
        <v>0</v>
      </c>
      <c r="AL57" s="372">
        <f t="shared" si="44"/>
        <v>0</v>
      </c>
      <c r="AM57" s="565">
        <f t="shared" si="43"/>
        <v>0</v>
      </c>
      <c r="AN57" s="950"/>
      <c r="AO57" s="951"/>
      <c r="AP57" s="951"/>
      <c r="AQ57" s="951"/>
      <c r="AR57" s="952"/>
    </row>
    <row r="58" spans="2:45" hidden="1">
      <c r="B58" s="503"/>
      <c r="C58" s="48"/>
      <c r="D58" s="104"/>
      <c r="E58" s="495"/>
      <c r="F58" s="494">
        <f t="shared" si="32"/>
        <v>0</v>
      </c>
      <c r="G58" s="490">
        <f t="shared" si="33"/>
        <v>0</v>
      </c>
      <c r="H58" s="74"/>
      <c r="I58" s="445"/>
      <c r="J58" s="299">
        <v>0</v>
      </c>
      <c r="K58" s="577"/>
      <c r="L58" s="46">
        <f t="shared" si="34"/>
        <v>0</v>
      </c>
      <c r="M58" s="445"/>
      <c r="N58" s="299">
        <v>0</v>
      </c>
      <c r="O58" s="577"/>
      <c r="P58" s="46">
        <f t="shared" si="35"/>
        <v>0</v>
      </c>
      <c r="Q58" s="445"/>
      <c r="R58" s="362">
        <v>0</v>
      </c>
      <c r="S58" s="577"/>
      <c r="T58" s="46">
        <f t="shared" si="36"/>
        <v>0</v>
      </c>
      <c r="U58" s="445"/>
      <c r="V58" s="300">
        <v>0</v>
      </c>
      <c r="W58" s="577"/>
      <c r="X58" s="149">
        <f t="shared" si="37"/>
        <v>0</v>
      </c>
      <c r="Y58" s="299"/>
      <c r="Z58" s="220">
        <v>0</v>
      </c>
      <c r="AA58" s="149">
        <f t="shared" si="42"/>
        <v>0</v>
      </c>
      <c r="AB58" s="299"/>
      <c r="AC58" s="220">
        <v>0</v>
      </c>
      <c r="AD58" s="149">
        <f t="shared" si="38"/>
        <v>0</v>
      </c>
      <c r="AE58" s="299"/>
      <c r="AF58" s="220">
        <v>0</v>
      </c>
      <c r="AG58" s="149">
        <f t="shared" si="39"/>
        <v>0</v>
      </c>
      <c r="AH58" s="299"/>
      <c r="AI58" s="220">
        <v>0</v>
      </c>
      <c r="AJ58" s="149">
        <f t="shared" si="40"/>
        <v>0</v>
      </c>
      <c r="AK58" s="421">
        <f t="shared" si="44"/>
        <v>0</v>
      </c>
      <c r="AL58" s="372">
        <f t="shared" si="44"/>
        <v>0</v>
      </c>
      <c r="AM58" s="565">
        <f t="shared" si="43"/>
        <v>0</v>
      </c>
      <c r="AN58" s="953"/>
      <c r="AO58" s="954"/>
      <c r="AP58" s="954"/>
      <c r="AQ58" s="954"/>
      <c r="AR58" s="955"/>
    </row>
    <row r="59" spans="2:45" ht="13.5" thickBot="1">
      <c r="B59" s="979" t="s">
        <v>19</v>
      </c>
      <c r="C59" s="980"/>
      <c r="D59" s="980"/>
      <c r="E59" s="981"/>
      <c r="F59" s="498">
        <f>SUM(F49:F58)</f>
        <v>7580</v>
      </c>
      <c r="G59" s="106">
        <f>SUM(G49:G58)</f>
        <v>0.30103256552819696</v>
      </c>
      <c r="H59" s="107"/>
      <c r="I59" s="446">
        <f>SUM(I49:I58)</f>
        <v>125</v>
      </c>
      <c r="J59" s="242">
        <f>SUM(J49:J58)</f>
        <v>0</v>
      </c>
      <c r="K59" s="578"/>
      <c r="L59" s="242">
        <f t="shared" ref="L59:AJ59" si="45">SUM(L49:L58)</f>
        <v>125</v>
      </c>
      <c r="M59" s="459">
        <f>SUM(M49:M58)</f>
        <v>1985</v>
      </c>
      <c r="N59" s="243">
        <f>SUM(N49:N58)</f>
        <v>0</v>
      </c>
      <c r="O59" s="578"/>
      <c r="P59" s="244">
        <f t="shared" si="45"/>
        <v>1985</v>
      </c>
      <c r="Q59" s="446">
        <f>SUM(Q49:Q58)</f>
        <v>660</v>
      </c>
      <c r="R59" s="242">
        <f>SUM(R49:R58)</f>
        <v>0</v>
      </c>
      <c r="S59" s="578"/>
      <c r="T59" s="245">
        <f t="shared" si="45"/>
        <v>660</v>
      </c>
      <c r="U59" s="459">
        <f>SUM(U49:U58)</f>
        <v>4810</v>
      </c>
      <c r="V59" s="243">
        <f>SUM(V49:V58)</f>
        <v>0</v>
      </c>
      <c r="W59" s="578"/>
      <c r="X59" s="246">
        <f t="shared" si="45"/>
        <v>4810</v>
      </c>
      <c r="Y59" s="242">
        <f t="shared" si="45"/>
        <v>0</v>
      </c>
      <c r="Z59" s="242">
        <f t="shared" si="45"/>
        <v>0</v>
      </c>
      <c r="AA59" s="245">
        <f t="shared" si="45"/>
        <v>0</v>
      </c>
      <c r="AB59" s="243">
        <f t="shared" si="45"/>
        <v>0</v>
      </c>
      <c r="AC59" s="243">
        <f t="shared" si="45"/>
        <v>0</v>
      </c>
      <c r="AD59" s="246">
        <f t="shared" si="45"/>
        <v>0</v>
      </c>
      <c r="AE59" s="242">
        <f t="shared" si="45"/>
        <v>0</v>
      </c>
      <c r="AF59" s="242">
        <f t="shared" si="45"/>
        <v>0</v>
      </c>
      <c r="AG59" s="245">
        <f t="shared" si="45"/>
        <v>0</v>
      </c>
      <c r="AH59" s="243">
        <f t="shared" si="45"/>
        <v>0</v>
      </c>
      <c r="AI59" s="243">
        <f t="shared" si="45"/>
        <v>0</v>
      </c>
      <c r="AJ59" s="246">
        <f t="shared" si="45"/>
        <v>0</v>
      </c>
      <c r="AK59" s="425">
        <f>SUM(AK49:AK58)</f>
        <v>7580</v>
      </c>
      <c r="AL59" s="247">
        <f>SUM(AL49:AL58)</f>
        <v>0</v>
      </c>
      <c r="AM59" s="247">
        <f>SUM(AM49:AM58)</f>
        <v>7580</v>
      </c>
    </row>
    <row r="60" spans="2:45" ht="14.25" thickTop="1" thickBot="1">
      <c r="B60" s="82"/>
      <c r="C60" s="83"/>
      <c r="D60" s="83"/>
      <c r="E60" s="83"/>
      <c r="F60" s="238"/>
      <c r="G60" s="108"/>
      <c r="H60" s="85"/>
      <c r="I60" s="436"/>
      <c r="J60" s="51"/>
      <c r="K60" s="51"/>
      <c r="L60" s="51"/>
      <c r="M60" s="436"/>
      <c r="N60" s="51"/>
      <c r="O60" s="51"/>
      <c r="P60" s="150"/>
      <c r="Q60" s="436"/>
      <c r="R60" s="51"/>
      <c r="S60" s="51"/>
      <c r="T60" s="158"/>
      <c r="U60" s="436"/>
      <c r="V60" s="51"/>
      <c r="W60" s="51"/>
      <c r="X60" s="158"/>
      <c r="Y60" s="51"/>
      <c r="Z60" s="109"/>
      <c r="AA60" s="158"/>
      <c r="AB60" s="51"/>
      <c r="AC60" s="109"/>
      <c r="AD60" s="158"/>
      <c r="AE60" s="51"/>
      <c r="AF60" s="109"/>
      <c r="AG60" s="158"/>
      <c r="AH60" s="51"/>
      <c r="AI60" s="109"/>
      <c r="AJ60" s="158"/>
      <c r="AK60" s="421" t="s">
        <v>40</v>
      </c>
      <c r="AL60" s="221" t="s">
        <v>40</v>
      </c>
      <c r="AM60" s="290" t="s">
        <v>40</v>
      </c>
    </row>
    <row r="61" spans="2:45" ht="26.25" customHeight="1">
      <c r="B61" s="110" t="s">
        <v>26</v>
      </c>
      <c r="C61" s="111" t="s">
        <v>20</v>
      </c>
      <c r="D61" s="112" t="s">
        <v>1</v>
      </c>
      <c r="E61" s="111" t="s">
        <v>41</v>
      </c>
      <c r="F61" s="248" t="s">
        <v>17</v>
      </c>
      <c r="G61" s="113" t="s">
        <v>4</v>
      </c>
      <c r="H61" s="111" t="s">
        <v>5</v>
      </c>
      <c r="I61" s="39" t="s">
        <v>57</v>
      </c>
      <c r="J61" s="39" t="s">
        <v>44</v>
      </c>
      <c r="K61" s="572" t="s">
        <v>185</v>
      </c>
      <c r="L61" s="215" t="s">
        <v>53</v>
      </c>
      <c r="M61" s="40" t="s">
        <v>58</v>
      </c>
      <c r="N61" s="40" t="s">
        <v>45</v>
      </c>
      <c r="O61" s="572" t="s">
        <v>185</v>
      </c>
      <c r="P61" s="216" t="s">
        <v>53</v>
      </c>
      <c r="Q61" s="39" t="s">
        <v>59</v>
      </c>
      <c r="R61" s="39" t="s">
        <v>46</v>
      </c>
      <c r="S61" s="572" t="s">
        <v>185</v>
      </c>
      <c r="T61" s="217" t="s">
        <v>53</v>
      </c>
      <c r="U61" s="573" t="s">
        <v>60</v>
      </c>
      <c r="V61" s="573" t="s">
        <v>47</v>
      </c>
      <c r="W61" s="572" t="s">
        <v>185</v>
      </c>
      <c r="X61" s="216" t="s">
        <v>53</v>
      </c>
      <c r="Y61" s="39" t="s">
        <v>61</v>
      </c>
      <c r="Z61" s="39" t="s">
        <v>48</v>
      </c>
      <c r="AA61" s="217" t="s">
        <v>53</v>
      </c>
      <c r="AB61" s="40" t="s">
        <v>62</v>
      </c>
      <c r="AC61" s="40" t="s">
        <v>49</v>
      </c>
      <c r="AD61" s="216" t="s">
        <v>53</v>
      </c>
      <c r="AE61" s="39" t="s">
        <v>63</v>
      </c>
      <c r="AF61" s="39" t="s">
        <v>50</v>
      </c>
      <c r="AG61" s="217" t="s">
        <v>53</v>
      </c>
      <c r="AH61" s="40" t="s">
        <v>64</v>
      </c>
      <c r="AI61" s="40" t="s">
        <v>51</v>
      </c>
      <c r="AJ61" s="216" t="s">
        <v>53</v>
      </c>
      <c r="AK61" s="415" t="s">
        <v>174</v>
      </c>
      <c r="AL61" s="218" t="s">
        <v>52</v>
      </c>
      <c r="AM61" s="370" t="s">
        <v>53</v>
      </c>
      <c r="AN61" s="959" t="s">
        <v>194</v>
      </c>
      <c r="AO61" s="959"/>
      <c r="AP61" s="959"/>
      <c r="AQ61" s="959"/>
      <c r="AR61" s="960"/>
    </row>
    <row r="62" spans="2:45">
      <c r="B62" s="385" t="s">
        <v>228</v>
      </c>
      <c r="C62" s="389" t="s">
        <v>159</v>
      </c>
      <c r="D62" s="390">
        <v>20</v>
      </c>
      <c r="E62" s="388">
        <v>250</v>
      </c>
      <c r="F62" s="376">
        <f t="shared" ref="F62:F71" si="46">E62*D62</f>
        <v>5000</v>
      </c>
      <c r="G62" s="490">
        <f t="shared" ref="G62:G71" si="47">IF($F$153=0,"",F62/$F$153)</f>
        <v>0.19857029388403494</v>
      </c>
      <c r="H62" s="43"/>
      <c r="I62" s="69">
        <v>1250</v>
      </c>
      <c r="J62" s="44"/>
      <c r="K62" s="579"/>
      <c r="L62" s="46">
        <f t="shared" ref="L62:L71" si="48">I62-J62</f>
        <v>1250</v>
      </c>
      <c r="M62" s="69">
        <v>1250</v>
      </c>
      <c r="N62" s="44"/>
      <c r="O62" s="579"/>
      <c r="P62" s="46">
        <f t="shared" ref="P62:P71" si="49">M62-N62</f>
        <v>1250</v>
      </c>
      <c r="Q62" s="69">
        <v>1250</v>
      </c>
      <c r="R62" s="44"/>
      <c r="S62" s="579"/>
      <c r="T62" s="46">
        <f t="shared" ref="T62:T71" si="50">Q62-R62</f>
        <v>1250</v>
      </c>
      <c r="U62" s="69">
        <v>1250</v>
      </c>
      <c r="V62" s="44"/>
      <c r="W62" s="579"/>
      <c r="X62" s="149">
        <f t="shared" ref="X62:X71" si="51">U62-V62</f>
        <v>1250</v>
      </c>
      <c r="Y62" s="44"/>
      <c r="Z62" s="47"/>
      <c r="AA62" s="149">
        <f t="shared" ref="AA62:AA71" si="52">Y62-Z62</f>
        <v>0</v>
      </c>
      <c r="AB62" s="44"/>
      <c r="AC62" s="47"/>
      <c r="AD62" s="149">
        <f t="shared" ref="AD62:AD71" si="53">AB62-AC62</f>
        <v>0</v>
      </c>
      <c r="AE62" s="44"/>
      <c r="AF62" s="47"/>
      <c r="AG62" s="149">
        <f t="shared" ref="AG62:AG71" si="54">AE62-AF62</f>
        <v>0</v>
      </c>
      <c r="AH62" s="44"/>
      <c r="AI62" s="47"/>
      <c r="AJ62" s="149">
        <f t="shared" ref="AJ62:AJ71" si="55">AH62-AI62</f>
        <v>0</v>
      </c>
      <c r="AK62" s="426">
        <f t="shared" ref="AK62:AL71" si="56">AE62+I62+M62+Q62+U62+Y62+AB62+AE62+AH62</f>
        <v>5000</v>
      </c>
      <c r="AL62" s="372">
        <f t="shared" si="56"/>
        <v>0</v>
      </c>
      <c r="AM62" s="565">
        <f t="shared" ref="AM62:AM71" si="57">F62-AL62</f>
        <v>5000</v>
      </c>
      <c r="AN62" s="947"/>
      <c r="AO62" s="948"/>
      <c r="AP62" s="948"/>
      <c r="AQ62" s="948"/>
      <c r="AR62" s="949"/>
    </row>
    <row r="63" spans="2:45" s="14" customFormat="1">
      <c r="B63" s="647" t="s">
        <v>229</v>
      </c>
      <c r="C63" s="634" t="s">
        <v>159</v>
      </c>
      <c r="D63" s="635">
        <v>11</v>
      </c>
      <c r="E63" s="636">
        <v>150</v>
      </c>
      <c r="F63" s="637">
        <f t="shared" si="46"/>
        <v>1650</v>
      </c>
      <c r="G63" s="638">
        <f t="shared" si="47"/>
        <v>6.5528196981731526E-2</v>
      </c>
      <c r="H63" s="56"/>
      <c r="I63" s="648">
        <v>412.5</v>
      </c>
      <c r="J63" s="52"/>
      <c r="K63" s="579"/>
      <c r="L63" s="640">
        <f t="shared" si="48"/>
        <v>412.5</v>
      </c>
      <c r="M63" s="648">
        <v>412.5</v>
      </c>
      <c r="N63" s="52"/>
      <c r="O63" s="579"/>
      <c r="P63" s="640">
        <f t="shared" si="49"/>
        <v>412.5</v>
      </c>
      <c r="Q63" s="648">
        <v>412.5</v>
      </c>
      <c r="R63" s="52"/>
      <c r="S63" s="579"/>
      <c r="T63" s="640">
        <f t="shared" si="50"/>
        <v>412.5</v>
      </c>
      <c r="U63" s="648">
        <v>412.5</v>
      </c>
      <c r="V63" s="52"/>
      <c r="W63" s="579"/>
      <c r="X63" s="641">
        <f t="shared" si="51"/>
        <v>412.5</v>
      </c>
      <c r="Y63" s="52"/>
      <c r="Z63" s="57"/>
      <c r="AA63" s="641">
        <f t="shared" si="52"/>
        <v>0</v>
      </c>
      <c r="AB63" s="52"/>
      <c r="AC63" s="57"/>
      <c r="AD63" s="641">
        <f t="shared" si="53"/>
        <v>0</v>
      </c>
      <c r="AE63" s="52"/>
      <c r="AF63" s="57"/>
      <c r="AG63" s="641">
        <f t="shared" si="54"/>
        <v>0</v>
      </c>
      <c r="AH63" s="52"/>
      <c r="AI63" s="57"/>
      <c r="AJ63" s="641">
        <f t="shared" si="55"/>
        <v>0</v>
      </c>
      <c r="AK63" s="649">
        <f t="shared" si="56"/>
        <v>1650</v>
      </c>
      <c r="AL63" s="643">
        <f t="shared" si="56"/>
        <v>0</v>
      </c>
      <c r="AM63" s="644">
        <f t="shared" si="57"/>
        <v>1650</v>
      </c>
      <c r="AN63" s="973"/>
      <c r="AO63" s="974"/>
      <c r="AP63" s="974"/>
      <c r="AQ63" s="974"/>
      <c r="AR63" s="975"/>
    </row>
    <row r="64" spans="2:45" s="265" customFormat="1">
      <c r="B64" s="671" t="s">
        <v>163</v>
      </c>
      <c r="C64" s="672" t="s">
        <v>164</v>
      </c>
      <c r="D64" s="673">
        <v>2</v>
      </c>
      <c r="E64" s="674">
        <v>225</v>
      </c>
      <c r="F64" s="659">
        <f t="shared" si="46"/>
        <v>450</v>
      </c>
      <c r="G64" s="675">
        <f t="shared" si="47"/>
        <v>1.7871326449563147E-2</v>
      </c>
      <c r="H64" s="676"/>
      <c r="I64" s="664"/>
      <c r="J64" s="677"/>
      <c r="K64" s="579"/>
      <c r="L64" s="678">
        <f t="shared" si="48"/>
        <v>0</v>
      </c>
      <c r="M64" s="664">
        <v>450</v>
      </c>
      <c r="N64" s="677"/>
      <c r="O64" s="579"/>
      <c r="P64" s="678">
        <f t="shared" si="49"/>
        <v>450</v>
      </c>
      <c r="Q64" s="664"/>
      <c r="R64" s="677"/>
      <c r="S64" s="579"/>
      <c r="T64" s="678">
        <f t="shared" si="50"/>
        <v>0</v>
      </c>
      <c r="U64" s="664"/>
      <c r="V64" s="677"/>
      <c r="W64" s="579"/>
      <c r="X64" s="679">
        <f t="shared" si="51"/>
        <v>0</v>
      </c>
      <c r="Y64" s="677"/>
      <c r="Z64" s="666"/>
      <c r="AA64" s="679">
        <f t="shared" si="52"/>
        <v>0</v>
      </c>
      <c r="AB64" s="677"/>
      <c r="AC64" s="666"/>
      <c r="AD64" s="679">
        <f t="shared" si="53"/>
        <v>0</v>
      </c>
      <c r="AE64" s="677"/>
      <c r="AF64" s="666"/>
      <c r="AG64" s="679">
        <f t="shared" si="54"/>
        <v>0</v>
      </c>
      <c r="AH64" s="677"/>
      <c r="AI64" s="666"/>
      <c r="AJ64" s="679">
        <f t="shared" si="55"/>
        <v>0</v>
      </c>
      <c r="AK64" s="680">
        <f t="shared" si="56"/>
        <v>450</v>
      </c>
      <c r="AL64" s="681">
        <f t="shared" si="56"/>
        <v>0</v>
      </c>
      <c r="AM64" s="682">
        <f t="shared" si="57"/>
        <v>450</v>
      </c>
      <c r="AN64" s="961"/>
      <c r="AO64" s="962"/>
      <c r="AP64" s="962"/>
      <c r="AQ64" s="962"/>
      <c r="AR64" s="963"/>
    </row>
    <row r="65" spans="2:44" hidden="1">
      <c r="B65" s="48"/>
      <c r="C65" s="48"/>
      <c r="D65" s="50"/>
      <c r="E65" s="62"/>
      <c r="F65" s="493">
        <f t="shared" si="46"/>
        <v>0</v>
      </c>
      <c r="G65" s="490">
        <f t="shared" si="47"/>
        <v>0</v>
      </c>
      <c r="H65" s="50"/>
      <c r="I65" s="447"/>
      <c r="J65" s="52"/>
      <c r="K65" s="579"/>
      <c r="L65" s="46">
        <f t="shared" si="48"/>
        <v>0</v>
      </c>
      <c r="M65" s="447"/>
      <c r="N65" s="52"/>
      <c r="O65" s="579"/>
      <c r="P65" s="46">
        <f t="shared" si="49"/>
        <v>0</v>
      </c>
      <c r="Q65" s="447"/>
      <c r="R65" s="52"/>
      <c r="S65" s="579"/>
      <c r="T65" s="46">
        <f t="shared" si="50"/>
        <v>0</v>
      </c>
      <c r="U65" s="447"/>
      <c r="V65" s="52"/>
      <c r="W65" s="579"/>
      <c r="X65" s="149">
        <f t="shared" si="51"/>
        <v>0</v>
      </c>
      <c r="Y65" s="52"/>
      <c r="Z65" s="57"/>
      <c r="AA65" s="149">
        <f t="shared" si="52"/>
        <v>0</v>
      </c>
      <c r="AB65" s="52"/>
      <c r="AC65" s="54"/>
      <c r="AD65" s="149">
        <f t="shared" si="53"/>
        <v>0</v>
      </c>
      <c r="AE65" s="52"/>
      <c r="AF65" s="54"/>
      <c r="AG65" s="149">
        <f t="shared" si="54"/>
        <v>0</v>
      </c>
      <c r="AH65" s="52"/>
      <c r="AI65" s="54"/>
      <c r="AJ65" s="149">
        <f t="shared" si="55"/>
        <v>0</v>
      </c>
      <c r="AK65" s="426">
        <f t="shared" si="56"/>
        <v>0</v>
      </c>
      <c r="AL65" s="372">
        <f t="shared" si="56"/>
        <v>0</v>
      </c>
      <c r="AM65" s="565">
        <f t="shared" si="57"/>
        <v>0</v>
      </c>
      <c r="AN65" s="950"/>
      <c r="AO65" s="951"/>
      <c r="AP65" s="951"/>
      <c r="AQ65" s="951"/>
      <c r="AR65" s="952"/>
    </row>
    <row r="66" spans="2:44" hidden="1">
      <c r="B66" s="48"/>
      <c r="C66" s="48"/>
      <c r="D66" s="50"/>
      <c r="E66" s="62"/>
      <c r="F66" s="493">
        <f t="shared" si="46"/>
        <v>0</v>
      </c>
      <c r="G66" s="490">
        <f t="shared" si="47"/>
        <v>0</v>
      </c>
      <c r="H66" s="50"/>
      <c r="I66" s="447"/>
      <c r="J66" s="52"/>
      <c r="K66" s="579"/>
      <c r="L66" s="46">
        <f t="shared" si="48"/>
        <v>0</v>
      </c>
      <c r="M66" s="447"/>
      <c r="N66" s="52"/>
      <c r="O66" s="579"/>
      <c r="P66" s="46">
        <f t="shared" si="49"/>
        <v>0</v>
      </c>
      <c r="Q66" s="447"/>
      <c r="R66" s="52"/>
      <c r="S66" s="579"/>
      <c r="T66" s="46">
        <f t="shared" si="50"/>
        <v>0</v>
      </c>
      <c r="U66" s="447"/>
      <c r="V66" s="52"/>
      <c r="W66" s="579"/>
      <c r="X66" s="149">
        <f t="shared" si="51"/>
        <v>0</v>
      </c>
      <c r="Y66" s="52"/>
      <c r="Z66" s="57"/>
      <c r="AA66" s="149">
        <f t="shared" si="52"/>
        <v>0</v>
      </c>
      <c r="AB66" s="52"/>
      <c r="AC66" s="54"/>
      <c r="AD66" s="149">
        <f t="shared" si="53"/>
        <v>0</v>
      </c>
      <c r="AE66" s="52"/>
      <c r="AF66" s="54"/>
      <c r="AG66" s="149">
        <f t="shared" si="54"/>
        <v>0</v>
      </c>
      <c r="AH66" s="52"/>
      <c r="AI66" s="54"/>
      <c r="AJ66" s="149">
        <f t="shared" si="55"/>
        <v>0</v>
      </c>
      <c r="AK66" s="426">
        <f t="shared" si="56"/>
        <v>0</v>
      </c>
      <c r="AL66" s="372">
        <f t="shared" si="56"/>
        <v>0</v>
      </c>
      <c r="AM66" s="565">
        <f t="shared" si="57"/>
        <v>0</v>
      </c>
      <c r="AN66" s="950"/>
      <c r="AO66" s="951"/>
      <c r="AP66" s="951"/>
      <c r="AQ66" s="951"/>
      <c r="AR66" s="952"/>
    </row>
    <row r="67" spans="2:44" hidden="1">
      <c r="B67" s="48"/>
      <c r="C67" s="48"/>
      <c r="D67" s="50"/>
      <c r="E67" s="62"/>
      <c r="F67" s="493">
        <f t="shared" si="46"/>
        <v>0</v>
      </c>
      <c r="G67" s="490">
        <f t="shared" si="47"/>
        <v>0</v>
      </c>
      <c r="H67" s="50"/>
      <c r="I67" s="447"/>
      <c r="J67" s="52"/>
      <c r="K67" s="579"/>
      <c r="L67" s="46">
        <f t="shared" si="48"/>
        <v>0</v>
      </c>
      <c r="M67" s="447"/>
      <c r="N67" s="52"/>
      <c r="O67" s="579"/>
      <c r="P67" s="46">
        <f t="shared" si="49"/>
        <v>0</v>
      </c>
      <c r="Q67" s="447"/>
      <c r="R67" s="52"/>
      <c r="S67" s="579"/>
      <c r="T67" s="46">
        <f t="shared" si="50"/>
        <v>0</v>
      </c>
      <c r="U67" s="447"/>
      <c r="V67" s="52"/>
      <c r="W67" s="579"/>
      <c r="X67" s="149">
        <f t="shared" si="51"/>
        <v>0</v>
      </c>
      <c r="Y67" s="52"/>
      <c r="Z67" s="57"/>
      <c r="AA67" s="149">
        <f t="shared" si="52"/>
        <v>0</v>
      </c>
      <c r="AB67" s="52"/>
      <c r="AC67" s="54"/>
      <c r="AD67" s="149">
        <f t="shared" si="53"/>
        <v>0</v>
      </c>
      <c r="AE67" s="52"/>
      <c r="AF67" s="54"/>
      <c r="AG67" s="149">
        <f t="shared" si="54"/>
        <v>0</v>
      </c>
      <c r="AH67" s="52"/>
      <c r="AI67" s="54"/>
      <c r="AJ67" s="149">
        <f t="shared" si="55"/>
        <v>0</v>
      </c>
      <c r="AK67" s="426">
        <f t="shared" si="56"/>
        <v>0</v>
      </c>
      <c r="AL67" s="372">
        <f t="shared" si="56"/>
        <v>0</v>
      </c>
      <c r="AM67" s="565">
        <f t="shared" si="57"/>
        <v>0</v>
      </c>
      <c r="AN67" s="950"/>
      <c r="AO67" s="951"/>
      <c r="AP67" s="951"/>
      <c r="AQ67" s="951"/>
      <c r="AR67" s="952"/>
    </row>
    <row r="68" spans="2:44" hidden="1">
      <c r="B68" s="50"/>
      <c r="C68" s="50"/>
      <c r="D68" s="50"/>
      <c r="E68" s="62"/>
      <c r="F68" s="493">
        <f t="shared" si="46"/>
        <v>0</v>
      </c>
      <c r="G68" s="490">
        <f t="shared" si="47"/>
        <v>0</v>
      </c>
      <c r="H68" s="50"/>
      <c r="I68" s="92"/>
      <c r="J68" s="296"/>
      <c r="K68" s="580"/>
      <c r="L68" s="46">
        <f t="shared" si="48"/>
        <v>0</v>
      </c>
      <c r="M68" s="92"/>
      <c r="N68" s="296"/>
      <c r="O68" s="580"/>
      <c r="P68" s="46">
        <f t="shared" si="49"/>
        <v>0</v>
      </c>
      <c r="Q68" s="92"/>
      <c r="R68" s="296"/>
      <c r="S68" s="580"/>
      <c r="T68" s="46">
        <f t="shared" si="50"/>
        <v>0</v>
      </c>
      <c r="U68" s="92"/>
      <c r="V68" s="296"/>
      <c r="W68" s="580"/>
      <c r="X68" s="149">
        <f t="shared" si="51"/>
        <v>0</v>
      </c>
      <c r="Y68" s="296"/>
      <c r="Z68" s="57"/>
      <c r="AA68" s="149">
        <f t="shared" si="52"/>
        <v>0</v>
      </c>
      <c r="AB68" s="296"/>
      <c r="AC68" s="54"/>
      <c r="AD68" s="149">
        <f t="shared" si="53"/>
        <v>0</v>
      </c>
      <c r="AE68" s="296"/>
      <c r="AF68" s="54"/>
      <c r="AG68" s="149">
        <f t="shared" si="54"/>
        <v>0</v>
      </c>
      <c r="AH68" s="296"/>
      <c r="AI68" s="54"/>
      <c r="AJ68" s="149">
        <f t="shared" si="55"/>
        <v>0</v>
      </c>
      <c r="AK68" s="426">
        <f t="shared" si="56"/>
        <v>0</v>
      </c>
      <c r="AL68" s="372">
        <f t="shared" si="56"/>
        <v>0</v>
      </c>
      <c r="AM68" s="565">
        <f t="shared" si="57"/>
        <v>0</v>
      </c>
      <c r="AN68" s="950"/>
      <c r="AO68" s="951"/>
      <c r="AP68" s="951"/>
      <c r="AQ68" s="951"/>
      <c r="AR68" s="952"/>
    </row>
    <row r="69" spans="2:44" hidden="1">
      <c r="B69" s="90"/>
      <c r="C69" s="48"/>
      <c r="D69" s="50"/>
      <c r="E69" s="62"/>
      <c r="F69" s="493">
        <f t="shared" si="46"/>
        <v>0</v>
      </c>
      <c r="G69" s="490">
        <f t="shared" si="47"/>
        <v>0</v>
      </c>
      <c r="H69" s="71"/>
      <c r="I69" s="447"/>
      <c r="J69" s="52"/>
      <c r="K69" s="579"/>
      <c r="L69" s="46">
        <f t="shared" si="48"/>
        <v>0</v>
      </c>
      <c r="M69" s="447"/>
      <c r="N69" s="52"/>
      <c r="O69" s="579"/>
      <c r="P69" s="46">
        <f t="shared" si="49"/>
        <v>0</v>
      </c>
      <c r="Q69" s="447"/>
      <c r="R69" s="52"/>
      <c r="S69" s="579"/>
      <c r="T69" s="46">
        <f t="shared" si="50"/>
        <v>0</v>
      </c>
      <c r="U69" s="447"/>
      <c r="V69" s="52"/>
      <c r="W69" s="579"/>
      <c r="X69" s="149">
        <f t="shared" si="51"/>
        <v>0</v>
      </c>
      <c r="Y69" s="52"/>
      <c r="Z69" s="57"/>
      <c r="AA69" s="149">
        <f t="shared" si="52"/>
        <v>0</v>
      </c>
      <c r="AB69" s="52"/>
      <c r="AC69" s="54"/>
      <c r="AD69" s="149">
        <f t="shared" si="53"/>
        <v>0</v>
      </c>
      <c r="AE69" s="52"/>
      <c r="AF69" s="54"/>
      <c r="AG69" s="149">
        <f t="shared" si="54"/>
        <v>0</v>
      </c>
      <c r="AH69" s="52"/>
      <c r="AI69" s="54"/>
      <c r="AJ69" s="149">
        <f t="shared" si="55"/>
        <v>0</v>
      </c>
      <c r="AK69" s="426">
        <f t="shared" si="56"/>
        <v>0</v>
      </c>
      <c r="AL69" s="372">
        <f t="shared" si="56"/>
        <v>0</v>
      </c>
      <c r="AM69" s="565">
        <f t="shared" si="57"/>
        <v>0</v>
      </c>
      <c r="AN69" s="950"/>
      <c r="AO69" s="951"/>
      <c r="AP69" s="951"/>
      <c r="AQ69" s="951"/>
      <c r="AR69" s="952"/>
    </row>
    <row r="70" spans="2:44" hidden="1">
      <c r="B70" s="90"/>
      <c r="C70" s="48"/>
      <c r="D70" s="50"/>
      <c r="E70" s="62"/>
      <c r="F70" s="493">
        <f t="shared" si="46"/>
        <v>0</v>
      </c>
      <c r="G70" s="490">
        <f t="shared" si="47"/>
        <v>0</v>
      </c>
      <c r="H70" s="71"/>
      <c r="I70" s="448"/>
      <c r="J70" s="298"/>
      <c r="K70" s="581"/>
      <c r="L70" s="46">
        <f t="shared" si="48"/>
        <v>0</v>
      </c>
      <c r="M70" s="448"/>
      <c r="N70" s="298"/>
      <c r="O70" s="581"/>
      <c r="P70" s="46">
        <f t="shared" si="49"/>
        <v>0</v>
      </c>
      <c r="Q70" s="448"/>
      <c r="R70" s="298"/>
      <c r="S70" s="581"/>
      <c r="T70" s="46">
        <f t="shared" si="50"/>
        <v>0</v>
      </c>
      <c r="U70" s="448"/>
      <c r="V70" s="298"/>
      <c r="W70" s="581"/>
      <c r="X70" s="149">
        <f t="shared" si="51"/>
        <v>0</v>
      </c>
      <c r="Y70" s="298"/>
      <c r="Z70" s="57"/>
      <c r="AA70" s="149">
        <f t="shared" si="52"/>
        <v>0</v>
      </c>
      <c r="AB70" s="298"/>
      <c r="AC70" s="54"/>
      <c r="AD70" s="149">
        <f t="shared" si="53"/>
        <v>0</v>
      </c>
      <c r="AE70" s="298"/>
      <c r="AF70" s="54"/>
      <c r="AG70" s="149">
        <f t="shared" si="54"/>
        <v>0</v>
      </c>
      <c r="AH70" s="298"/>
      <c r="AI70" s="54"/>
      <c r="AJ70" s="149">
        <f t="shared" si="55"/>
        <v>0</v>
      </c>
      <c r="AK70" s="426">
        <f t="shared" si="56"/>
        <v>0</v>
      </c>
      <c r="AL70" s="372">
        <f t="shared" si="56"/>
        <v>0</v>
      </c>
      <c r="AM70" s="565">
        <f t="shared" si="57"/>
        <v>0</v>
      </c>
      <c r="AN70" s="950"/>
      <c r="AO70" s="951"/>
      <c r="AP70" s="951"/>
      <c r="AQ70" s="951"/>
      <c r="AR70" s="952"/>
    </row>
    <row r="71" spans="2:44" hidden="1">
      <c r="B71" s="504"/>
      <c r="C71" s="48"/>
      <c r="D71" s="50"/>
      <c r="E71" s="62"/>
      <c r="F71" s="494">
        <f t="shared" si="46"/>
        <v>0</v>
      </c>
      <c r="G71" s="490">
        <f t="shared" si="47"/>
        <v>0</v>
      </c>
      <c r="H71" s="71"/>
      <c r="I71" s="436"/>
      <c r="J71" s="51"/>
      <c r="K71" s="579"/>
      <c r="L71" s="46">
        <f t="shared" si="48"/>
        <v>0</v>
      </c>
      <c r="M71" s="436"/>
      <c r="N71" s="51"/>
      <c r="O71" s="579"/>
      <c r="P71" s="46">
        <f t="shared" si="49"/>
        <v>0</v>
      </c>
      <c r="Q71" s="436"/>
      <c r="R71" s="51"/>
      <c r="S71" s="579"/>
      <c r="T71" s="46">
        <f t="shared" si="50"/>
        <v>0</v>
      </c>
      <c r="U71" s="436"/>
      <c r="V71" s="51"/>
      <c r="W71" s="579"/>
      <c r="X71" s="149">
        <f t="shared" si="51"/>
        <v>0</v>
      </c>
      <c r="Y71" s="51"/>
      <c r="Z71" s="54">
        <v>0</v>
      </c>
      <c r="AA71" s="149">
        <f t="shared" si="52"/>
        <v>0</v>
      </c>
      <c r="AB71" s="51"/>
      <c r="AC71" s="54">
        <v>0</v>
      </c>
      <c r="AD71" s="149">
        <f t="shared" si="53"/>
        <v>0</v>
      </c>
      <c r="AE71" s="51"/>
      <c r="AF71" s="54">
        <v>0</v>
      </c>
      <c r="AG71" s="149">
        <f t="shared" si="54"/>
        <v>0</v>
      </c>
      <c r="AH71" s="51"/>
      <c r="AI71" s="54">
        <v>0</v>
      </c>
      <c r="AJ71" s="149">
        <f t="shared" si="55"/>
        <v>0</v>
      </c>
      <c r="AK71" s="422">
        <f t="shared" si="56"/>
        <v>0</v>
      </c>
      <c r="AL71" s="372">
        <f t="shared" si="56"/>
        <v>0</v>
      </c>
      <c r="AM71" s="567">
        <f t="shared" si="57"/>
        <v>0</v>
      </c>
      <c r="AN71" s="953"/>
      <c r="AO71" s="954"/>
      <c r="AP71" s="954"/>
      <c r="AQ71" s="954"/>
      <c r="AR71" s="955"/>
    </row>
    <row r="72" spans="2:44" ht="13.5" thickBot="1">
      <c r="B72" s="979" t="s">
        <v>19</v>
      </c>
      <c r="C72" s="980"/>
      <c r="D72" s="980"/>
      <c r="E72" s="981"/>
      <c r="F72" s="499">
        <f>SUM(F62:F71)</f>
        <v>7100</v>
      </c>
      <c r="G72" s="114">
        <f>SUM(G62:G71)</f>
        <v>0.28196981731532961</v>
      </c>
      <c r="H72" s="115"/>
      <c r="I72" s="449">
        <f>SUM(I62:I71)</f>
        <v>1662.5</v>
      </c>
      <c r="J72" s="249">
        <f>SUM(J62:J71)</f>
        <v>0</v>
      </c>
      <c r="K72" s="578"/>
      <c r="L72" s="249">
        <f t="shared" ref="L72:AJ72" si="58">SUM(L62:L71)</f>
        <v>1662.5</v>
      </c>
      <c r="M72" s="460">
        <f>SUM(M62:M71)</f>
        <v>2112.5</v>
      </c>
      <c r="N72" s="250">
        <f>SUM(N62:N71)</f>
        <v>0</v>
      </c>
      <c r="O72" s="578"/>
      <c r="P72" s="251">
        <f t="shared" si="58"/>
        <v>2112.5</v>
      </c>
      <c r="Q72" s="449">
        <f>SUM(Q62:Q71)</f>
        <v>1662.5</v>
      </c>
      <c r="R72" s="249">
        <f>SUM(R62:R71)</f>
        <v>0</v>
      </c>
      <c r="S72" s="582"/>
      <c r="T72" s="252">
        <f t="shared" si="58"/>
        <v>1662.5</v>
      </c>
      <c r="U72" s="460">
        <f>SUM(U62:U71)</f>
        <v>1662.5</v>
      </c>
      <c r="V72" s="250">
        <f>SUM(V62:V71)</f>
        <v>0</v>
      </c>
      <c r="W72" s="582"/>
      <c r="X72" s="253">
        <f t="shared" si="58"/>
        <v>1662.5</v>
      </c>
      <c r="Y72" s="249">
        <f t="shared" si="58"/>
        <v>0</v>
      </c>
      <c r="Z72" s="249">
        <f t="shared" si="58"/>
        <v>0</v>
      </c>
      <c r="AA72" s="252">
        <f t="shared" si="58"/>
        <v>0</v>
      </c>
      <c r="AB72" s="250">
        <f t="shared" si="58"/>
        <v>0</v>
      </c>
      <c r="AC72" s="250">
        <f t="shared" si="58"/>
        <v>0</v>
      </c>
      <c r="AD72" s="253">
        <f t="shared" si="58"/>
        <v>0</v>
      </c>
      <c r="AE72" s="249">
        <f t="shared" si="58"/>
        <v>0</v>
      </c>
      <c r="AF72" s="249">
        <f t="shared" si="58"/>
        <v>0</v>
      </c>
      <c r="AG72" s="252">
        <f t="shared" si="58"/>
        <v>0</v>
      </c>
      <c r="AH72" s="250">
        <f t="shared" si="58"/>
        <v>0</v>
      </c>
      <c r="AI72" s="250">
        <f t="shared" si="58"/>
        <v>0</v>
      </c>
      <c r="AJ72" s="253">
        <f t="shared" si="58"/>
        <v>0</v>
      </c>
      <c r="AK72" s="427">
        <f>SUM(AK62:AK71)</f>
        <v>7100</v>
      </c>
      <c r="AL72" s="254">
        <f>SUM(AL62:AL71)</f>
        <v>0</v>
      </c>
      <c r="AM72" s="254">
        <f>SUM(AM62:AM71)</f>
        <v>7100</v>
      </c>
    </row>
    <row r="73" spans="2:44" ht="14.25" thickTop="1" thickBot="1">
      <c r="B73" s="82"/>
      <c r="C73" s="83"/>
      <c r="D73" s="83"/>
      <c r="E73" s="83"/>
      <c r="F73" s="238"/>
      <c r="G73" s="108"/>
      <c r="H73" s="85"/>
      <c r="I73" s="436"/>
      <c r="J73" s="51"/>
      <c r="K73" s="51"/>
      <c r="L73" s="51"/>
      <c r="M73" s="436"/>
      <c r="N73" s="51"/>
      <c r="O73" s="51"/>
      <c r="P73" s="150"/>
      <c r="Q73" s="436"/>
      <c r="R73" s="51"/>
      <c r="S73" s="51"/>
      <c r="T73" s="158"/>
      <c r="U73" s="436"/>
      <c r="V73" s="51"/>
      <c r="W73" s="51"/>
      <c r="X73" s="158"/>
      <c r="Y73" s="51"/>
      <c r="Z73" s="109"/>
      <c r="AA73" s="158"/>
      <c r="AB73" s="51"/>
      <c r="AC73" s="109"/>
      <c r="AD73" s="158"/>
      <c r="AE73" s="51"/>
      <c r="AF73" s="109"/>
      <c r="AG73" s="158"/>
      <c r="AH73" s="51"/>
      <c r="AI73" s="109"/>
      <c r="AJ73" s="158"/>
      <c r="AK73" s="421"/>
      <c r="AL73" s="221"/>
      <c r="AM73" s="290"/>
    </row>
    <row r="74" spans="2:44" ht="25.5" customHeight="1">
      <c r="B74" s="118" t="s">
        <v>2</v>
      </c>
      <c r="C74" s="111" t="s">
        <v>20</v>
      </c>
      <c r="D74" s="112" t="s">
        <v>1</v>
      </c>
      <c r="E74" s="111" t="s">
        <v>41</v>
      </c>
      <c r="F74" s="248" t="s">
        <v>17</v>
      </c>
      <c r="G74" s="113" t="s">
        <v>4</v>
      </c>
      <c r="H74" s="111" t="s">
        <v>5</v>
      </c>
      <c r="I74" s="39" t="s">
        <v>57</v>
      </c>
      <c r="J74" s="116" t="s">
        <v>44</v>
      </c>
      <c r="K74" s="572" t="s">
        <v>185</v>
      </c>
      <c r="L74" s="215" t="s">
        <v>53</v>
      </c>
      <c r="M74" s="117" t="s">
        <v>58</v>
      </c>
      <c r="N74" s="40" t="s">
        <v>45</v>
      </c>
      <c r="O74" s="572" t="s">
        <v>185</v>
      </c>
      <c r="P74" s="216" t="s">
        <v>53</v>
      </c>
      <c r="Q74" s="39" t="s">
        <v>59</v>
      </c>
      <c r="R74" s="39" t="s">
        <v>46</v>
      </c>
      <c r="S74" s="572" t="s">
        <v>185</v>
      </c>
      <c r="T74" s="217" t="s">
        <v>53</v>
      </c>
      <c r="U74" s="573" t="s">
        <v>60</v>
      </c>
      <c r="V74" s="573" t="s">
        <v>47</v>
      </c>
      <c r="W74" s="572" t="s">
        <v>185</v>
      </c>
      <c r="X74" s="216" t="s">
        <v>53</v>
      </c>
      <c r="Y74" s="39" t="s">
        <v>61</v>
      </c>
      <c r="Z74" s="39" t="s">
        <v>48</v>
      </c>
      <c r="AA74" s="217" t="s">
        <v>53</v>
      </c>
      <c r="AB74" s="40" t="s">
        <v>62</v>
      </c>
      <c r="AC74" s="40" t="s">
        <v>49</v>
      </c>
      <c r="AD74" s="216" t="s">
        <v>53</v>
      </c>
      <c r="AE74" s="39" t="s">
        <v>63</v>
      </c>
      <c r="AF74" s="39" t="s">
        <v>50</v>
      </c>
      <c r="AG74" s="217" t="s">
        <v>53</v>
      </c>
      <c r="AH74" s="40" t="s">
        <v>64</v>
      </c>
      <c r="AI74" s="40" t="s">
        <v>51</v>
      </c>
      <c r="AJ74" s="216" t="s">
        <v>53</v>
      </c>
      <c r="AK74" s="415" t="s">
        <v>174</v>
      </c>
      <c r="AL74" s="218" t="s">
        <v>52</v>
      </c>
      <c r="AM74" s="370" t="s">
        <v>53</v>
      </c>
      <c r="AN74" s="959" t="s">
        <v>194</v>
      </c>
      <c r="AO74" s="959"/>
      <c r="AP74" s="959"/>
      <c r="AQ74" s="959"/>
      <c r="AR74" s="960"/>
    </row>
    <row r="75" spans="2:44" s="265" customFormat="1" ht="25.5">
      <c r="B75" s="683" t="s">
        <v>230</v>
      </c>
      <c r="C75" s="683" t="s">
        <v>233</v>
      </c>
      <c r="D75" s="684">
        <v>6</v>
      </c>
      <c r="E75" s="684">
        <v>200</v>
      </c>
      <c r="F75" s="685">
        <f t="shared" ref="F75:F86" si="59">E75*D75</f>
        <v>1200</v>
      </c>
      <c r="G75" s="675">
        <f t="shared" ref="G75:G86" si="60">IF($F$153=0,"",F75/$F$153)</f>
        <v>4.765687053216839E-2</v>
      </c>
      <c r="H75" s="686"/>
      <c r="I75" s="687">
        <v>150</v>
      </c>
      <c r="J75" s="688"/>
      <c r="K75" s="574"/>
      <c r="L75" s="678">
        <f t="shared" ref="L75:L84" si="61">I75-J75</f>
        <v>150</v>
      </c>
      <c r="M75" s="689">
        <v>150</v>
      </c>
      <c r="N75" s="688"/>
      <c r="O75" s="574"/>
      <c r="P75" s="678">
        <f t="shared" ref="P75:P84" si="62">M75-N75</f>
        <v>150</v>
      </c>
      <c r="Q75" s="687">
        <v>150</v>
      </c>
      <c r="R75" s="688"/>
      <c r="S75" s="579"/>
      <c r="T75" s="678">
        <f t="shared" ref="T75:T84" si="63">Q75-R75</f>
        <v>150</v>
      </c>
      <c r="U75" s="687">
        <v>150</v>
      </c>
      <c r="V75" s="688"/>
      <c r="W75" s="579"/>
      <c r="X75" s="679">
        <f t="shared" ref="X75:X84" si="64">U75-V75</f>
        <v>150</v>
      </c>
      <c r="Y75" s="688"/>
      <c r="Z75" s="690"/>
      <c r="AA75" s="679">
        <f t="shared" ref="AA75:AA84" si="65">Y75-Z75</f>
        <v>0</v>
      </c>
      <c r="AB75" s="688"/>
      <c r="AC75" s="690"/>
      <c r="AD75" s="679">
        <f t="shared" ref="AD75:AD84" si="66">AB75-AC75</f>
        <v>0</v>
      </c>
      <c r="AE75" s="688"/>
      <c r="AF75" s="690"/>
      <c r="AG75" s="679">
        <f t="shared" ref="AG75:AG84" si="67">AE75-AF75</f>
        <v>0</v>
      </c>
      <c r="AH75" s="688"/>
      <c r="AI75" s="690"/>
      <c r="AJ75" s="679">
        <f t="shared" ref="AJ75:AJ84" si="68">AH75-AI75</f>
        <v>0</v>
      </c>
      <c r="AK75" s="336">
        <f t="shared" ref="AK75:AL86" si="69">AE75+I75+M75+Q75+U75+Y75+AB75+AE75+AH75</f>
        <v>600</v>
      </c>
      <c r="AL75" s="691">
        <f t="shared" si="69"/>
        <v>0</v>
      </c>
      <c r="AM75" s="692">
        <f t="shared" ref="AM75:AM86" si="70">F75-AL75</f>
        <v>1200</v>
      </c>
      <c r="AN75" s="982"/>
      <c r="AO75" s="983"/>
      <c r="AP75" s="983"/>
      <c r="AQ75" s="983"/>
      <c r="AR75" s="984"/>
    </row>
    <row r="76" spans="2:44" hidden="1">
      <c r="B76" s="48"/>
      <c r="C76" s="48"/>
      <c r="D76" s="50"/>
      <c r="E76" s="62"/>
      <c r="F76" s="631">
        <f t="shared" si="59"/>
        <v>0</v>
      </c>
      <c r="G76" s="629">
        <f t="shared" si="60"/>
        <v>0</v>
      </c>
      <c r="H76" s="50"/>
      <c r="I76" s="436"/>
      <c r="J76" s="51"/>
      <c r="K76" s="574"/>
      <c r="L76" s="46">
        <f t="shared" si="61"/>
        <v>0</v>
      </c>
      <c r="M76" s="452"/>
      <c r="N76" s="51"/>
      <c r="O76" s="574"/>
      <c r="P76" s="46">
        <f t="shared" si="62"/>
        <v>0</v>
      </c>
      <c r="Q76" s="436"/>
      <c r="R76" s="51"/>
      <c r="S76" s="579"/>
      <c r="T76" s="46">
        <f t="shared" si="63"/>
        <v>0</v>
      </c>
      <c r="U76" s="436"/>
      <c r="V76" s="51"/>
      <c r="W76" s="579"/>
      <c r="X76" s="149">
        <f t="shared" si="64"/>
        <v>0</v>
      </c>
      <c r="Y76" s="51"/>
      <c r="Z76" s="54"/>
      <c r="AA76" s="149">
        <f t="shared" si="65"/>
        <v>0</v>
      </c>
      <c r="AB76" s="51"/>
      <c r="AC76" s="54"/>
      <c r="AD76" s="149">
        <f t="shared" si="66"/>
        <v>0</v>
      </c>
      <c r="AE76" s="51"/>
      <c r="AF76" s="54"/>
      <c r="AG76" s="149">
        <f t="shared" si="67"/>
        <v>0</v>
      </c>
      <c r="AH76" s="51"/>
      <c r="AI76" s="54"/>
      <c r="AJ76" s="149">
        <f t="shared" si="68"/>
        <v>0</v>
      </c>
      <c r="AK76" s="336">
        <f t="shared" si="69"/>
        <v>0</v>
      </c>
      <c r="AL76" s="691">
        <f t="shared" si="69"/>
        <v>0</v>
      </c>
      <c r="AM76" s="692">
        <f t="shared" si="70"/>
        <v>0</v>
      </c>
      <c r="AN76" s="950"/>
      <c r="AO76" s="951"/>
      <c r="AP76" s="951"/>
      <c r="AQ76" s="951"/>
      <c r="AR76" s="952"/>
    </row>
    <row r="77" spans="2:44" hidden="1">
      <c r="B77" s="48"/>
      <c r="C77" s="48"/>
      <c r="D77" s="50"/>
      <c r="E77" s="62"/>
      <c r="F77" s="631">
        <f t="shared" si="59"/>
        <v>0</v>
      </c>
      <c r="G77" s="629">
        <f t="shared" si="60"/>
        <v>0</v>
      </c>
      <c r="H77" s="50"/>
      <c r="I77" s="436"/>
      <c r="J77" s="51"/>
      <c r="K77" s="574"/>
      <c r="L77" s="46">
        <f t="shared" si="61"/>
        <v>0</v>
      </c>
      <c r="M77" s="452"/>
      <c r="N77" s="51"/>
      <c r="O77" s="574"/>
      <c r="P77" s="46">
        <f t="shared" si="62"/>
        <v>0</v>
      </c>
      <c r="Q77" s="436"/>
      <c r="R77" s="51"/>
      <c r="S77" s="579"/>
      <c r="T77" s="46">
        <f t="shared" si="63"/>
        <v>0</v>
      </c>
      <c r="U77" s="436"/>
      <c r="V77" s="51"/>
      <c r="W77" s="579"/>
      <c r="X77" s="149">
        <f t="shared" si="64"/>
        <v>0</v>
      </c>
      <c r="Y77" s="51"/>
      <c r="Z77" s="54"/>
      <c r="AA77" s="149">
        <f t="shared" si="65"/>
        <v>0</v>
      </c>
      <c r="AB77" s="51"/>
      <c r="AC77" s="54"/>
      <c r="AD77" s="149">
        <f t="shared" si="66"/>
        <v>0</v>
      </c>
      <c r="AE77" s="51"/>
      <c r="AF77" s="54"/>
      <c r="AG77" s="149">
        <f t="shared" si="67"/>
        <v>0</v>
      </c>
      <c r="AH77" s="51"/>
      <c r="AI77" s="54"/>
      <c r="AJ77" s="149">
        <f t="shared" si="68"/>
        <v>0</v>
      </c>
      <c r="AK77" s="336">
        <f t="shared" si="69"/>
        <v>0</v>
      </c>
      <c r="AL77" s="691">
        <f t="shared" si="69"/>
        <v>0</v>
      </c>
      <c r="AM77" s="692">
        <f t="shared" si="70"/>
        <v>0</v>
      </c>
      <c r="AN77" s="950"/>
      <c r="AO77" s="951"/>
      <c r="AP77" s="951"/>
      <c r="AQ77" s="951"/>
      <c r="AR77" s="952"/>
    </row>
    <row r="78" spans="2:44" hidden="1">
      <c r="B78" s="48"/>
      <c r="C78" s="48"/>
      <c r="D78" s="50"/>
      <c r="E78" s="62"/>
      <c r="F78" s="631">
        <f t="shared" si="59"/>
        <v>0</v>
      </c>
      <c r="G78" s="629">
        <f t="shared" si="60"/>
        <v>0</v>
      </c>
      <c r="H78" s="50"/>
      <c r="I78" s="436"/>
      <c r="J78" s="51"/>
      <c r="K78" s="574"/>
      <c r="L78" s="46">
        <f t="shared" si="61"/>
        <v>0</v>
      </c>
      <c r="M78" s="452"/>
      <c r="N78" s="51"/>
      <c r="O78" s="574"/>
      <c r="P78" s="46">
        <f t="shared" si="62"/>
        <v>0</v>
      </c>
      <c r="Q78" s="436"/>
      <c r="R78" s="51"/>
      <c r="S78" s="579"/>
      <c r="T78" s="46">
        <f t="shared" si="63"/>
        <v>0</v>
      </c>
      <c r="U78" s="436"/>
      <c r="V78" s="51"/>
      <c r="W78" s="579"/>
      <c r="X78" s="149">
        <f t="shared" si="64"/>
        <v>0</v>
      </c>
      <c r="Y78" s="51"/>
      <c r="Z78" s="54"/>
      <c r="AA78" s="149">
        <f t="shared" si="65"/>
        <v>0</v>
      </c>
      <c r="AB78" s="51"/>
      <c r="AC78" s="54"/>
      <c r="AD78" s="149">
        <f t="shared" si="66"/>
        <v>0</v>
      </c>
      <c r="AE78" s="51"/>
      <c r="AF78" s="54"/>
      <c r="AG78" s="149">
        <f t="shared" si="67"/>
        <v>0</v>
      </c>
      <c r="AH78" s="51"/>
      <c r="AI78" s="54"/>
      <c r="AJ78" s="149">
        <f t="shared" si="68"/>
        <v>0</v>
      </c>
      <c r="AK78" s="336">
        <f t="shared" si="69"/>
        <v>0</v>
      </c>
      <c r="AL78" s="691">
        <f t="shared" si="69"/>
        <v>0</v>
      </c>
      <c r="AM78" s="692">
        <f t="shared" si="70"/>
        <v>0</v>
      </c>
      <c r="AN78" s="950"/>
      <c r="AO78" s="951"/>
      <c r="AP78" s="951"/>
      <c r="AQ78" s="951"/>
      <c r="AR78" s="952"/>
    </row>
    <row r="79" spans="2:44" hidden="1">
      <c r="B79" s="48"/>
      <c r="C79" s="48"/>
      <c r="D79" s="50"/>
      <c r="E79" s="62"/>
      <c r="F79" s="631">
        <f t="shared" si="59"/>
        <v>0</v>
      </c>
      <c r="G79" s="629">
        <f t="shared" si="60"/>
        <v>0</v>
      </c>
      <c r="H79" s="50"/>
      <c r="I79" s="436"/>
      <c r="J79" s="51"/>
      <c r="K79" s="574"/>
      <c r="L79" s="46">
        <f t="shared" si="61"/>
        <v>0</v>
      </c>
      <c r="M79" s="452"/>
      <c r="N79" s="51"/>
      <c r="O79" s="574"/>
      <c r="P79" s="46">
        <f t="shared" si="62"/>
        <v>0</v>
      </c>
      <c r="Q79" s="436"/>
      <c r="R79" s="51"/>
      <c r="S79" s="579"/>
      <c r="T79" s="46">
        <f t="shared" si="63"/>
        <v>0</v>
      </c>
      <c r="U79" s="436"/>
      <c r="V79" s="51"/>
      <c r="W79" s="579"/>
      <c r="X79" s="149">
        <f t="shared" si="64"/>
        <v>0</v>
      </c>
      <c r="Y79" s="51"/>
      <c r="Z79" s="54"/>
      <c r="AA79" s="149">
        <f t="shared" si="65"/>
        <v>0</v>
      </c>
      <c r="AB79" s="51"/>
      <c r="AC79" s="54"/>
      <c r="AD79" s="149">
        <f t="shared" si="66"/>
        <v>0</v>
      </c>
      <c r="AE79" s="51"/>
      <c r="AF79" s="54"/>
      <c r="AG79" s="149">
        <f t="shared" si="67"/>
        <v>0</v>
      </c>
      <c r="AH79" s="51"/>
      <c r="AI79" s="54"/>
      <c r="AJ79" s="149">
        <f t="shared" si="68"/>
        <v>0</v>
      </c>
      <c r="AK79" s="336">
        <f t="shared" si="69"/>
        <v>0</v>
      </c>
      <c r="AL79" s="691">
        <f t="shared" si="69"/>
        <v>0</v>
      </c>
      <c r="AM79" s="692">
        <f t="shared" si="70"/>
        <v>0</v>
      </c>
      <c r="AN79" s="950"/>
      <c r="AO79" s="951"/>
      <c r="AP79" s="951"/>
      <c r="AQ79" s="951"/>
      <c r="AR79" s="952"/>
    </row>
    <row r="80" spans="2:44" hidden="1">
      <c r="B80" s="90"/>
      <c r="C80" s="70"/>
      <c r="D80" s="50"/>
      <c r="E80" s="62"/>
      <c r="F80" s="631">
        <f t="shared" si="59"/>
        <v>0</v>
      </c>
      <c r="G80" s="629">
        <f t="shared" si="60"/>
        <v>0</v>
      </c>
      <c r="H80" s="50"/>
      <c r="I80" s="447"/>
      <c r="J80" s="52"/>
      <c r="K80" s="574"/>
      <c r="L80" s="46">
        <f t="shared" si="61"/>
        <v>0</v>
      </c>
      <c r="M80" s="442"/>
      <c r="N80" s="52"/>
      <c r="O80" s="574"/>
      <c r="P80" s="46">
        <f t="shared" si="62"/>
        <v>0</v>
      </c>
      <c r="Q80" s="447"/>
      <c r="R80" s="52"/>
      <c r="S80" s="579"/>
      <c r="T80" s="46">
        <f t="shared" si="63"/>
        <v>0</v>
      </c>
      <c r="U80" s="447"/>
      <c r="V80" s="52"/>
      <c r="W80" s="579"/>
      <c r="X80" s="149">
        <f t="shared" si="64"/>
        <v>0</v>
      </c>
      <c r="Y80" s="52"/>
      <c r="Z80" s="57"/>
      <c r="AA80" s="149">
        <f t="shared" si="65"/>
        <v>0</v>
      </c>
      <c r="AB80" s="52"/>
      <c r="AC80" s="54"/>
      <c r="AD80" s="149">
        <f t="shared" si="66"/>
        <v>0</v>
      </c>
      <c r="AE80" s="52"/>
      <c r="AF80" s="54"/>
      <c r="AG80" s="149">
        <f t="shared" si="67"/>
        <v>0</v>
      </c>
      <c r="AH80" s="52"/>
      <c r="AI80" s="54"/>
      <c r="AJ80" s="149">
        <f t="shared" si="68"/>
        <v>0</v>
      </c>
      <c r="AK80" s="336">
        <f t="shared" si="69"/>
        <v>0</v>
      </c>
      <c r="AL80" s="691">
        <f t="shared" si="69"/>
        <v>0</v>
      </c>
      <c r="AM80" s="692">
        <f t="shared" si="70"/>
        <v>0</v>
      </c>
      <c r="AN80" s="950"/>
      <c r="AO80" s="951"/>
      <c r="AP80" s="951"/>
      <c r="AQ80" s="951"/>
      <c r="AR80" s="952"/>
    </row>
    <row r="81" spans="2:45" hidden="1">
      <c r="B81" s="90"/>
      <c r="C81" s="70"/>
      <c r="D81" s="50"/>
      <c r="E81" s="62"/>
      <c r="F81" s="631">
        <f t="shared" si="59"/>
        <v>0</v>
      </c>
      <c r="G81" s="629">
        <f t="shared" si="60"/>
        <v>0</v>
      </c>
      <c r="H81" s="50"/>
      <c r="I81" s="92"/>
      <c r="J81" s="296"/>
      <c r="K81" s="574"/>
      <c r="L81" s="46">
        <f t="shared" si="61"/>
        <v>0</v>
      </c>
      <c r="M81" s="443"/>
      <c r="N81" s="296"/>
      <c r="O81" s="574"/>
      <c r="P81" s="46">
        <f t="shared" si="62"/>
        <v>0</v>
      </c>
      <c r="Q81" s="92"/>
      <c r="R81" s="296"/>
      <c r="S81" s="580"/>
      <c r="T81" s="46">
        <f t="shared" si="63"/>
        <v>0</v>
      </c>
      <c r="U81" s="92"/>
      <c r="V81" s="296"/>
      <c r="W81" s="579"/>
      <c r="X81" s="149">
        <f t="shared" si="64"/>
        <v>0</v>
      </c>
      <c r="Y81" s="296"/>
      <c r="Z81" s="57"/>
      <c r="AA81" s="149">
        <f t="shared" si="65"/>
        <v>0</v>
      </c>
      <c r="AB81" s="296"/>
      <c r="AC81" s="54"/>
      <c r="AD81" s="149">
        <f t="shared" si="66"/>
        <v>0</v>
      </c>
      <c r="AE81" s="296"/>
      <c r="AF81" s="54"/>
      <c r="AG81" s="149">
        <f t="shared" si="67"/>
        <v>0</v>
      </c>
      <c r="AH81" s="296"/>
      <c r="AI81" s="54"/>
      <c r="AJ81" s="149">
        <f t="shared" si="68"/>
        <v>0</v>
      </c>
      <c r="AK81" s="336">
        <f t="shared" si="69"/>
        <v>0</v>
      </c>
      <c r="AL81" s="691">
        <f t="shared" si="69"/>
        <v>0</v>
      </c>
      <c r="AM81" s="692">
        <f t="shared" si="70"/>
        <v>0</v>
      </c>
      <c r="AN81" s="950"/>
      <c r="AO81" s="951"/>
      <c r="AP81" s="951"/>
      <c r="AQ81" s="951"/>
      <c r="AR81" s="952"/>
    </row>
    <row r="82" spans="2:45" hidden="1">
      <c r="B82" s="90"/>
      <c r="C82" s="48"/>
      <c r="D82" s="50"/>
      <c r="E82" s="62"/>
      <c r="F82" s="631">
        <f t="shared" si="59"/>
        <v>0</v>
      </c>
      <c r="G82" s="629">
        <f t="shared" si="60"/>
        <v>0</v>
      </c>
      <c r="H82" s="71"/>
      <c r="I82" s="447"/>
      <c r="J82" s="52"/>
      <c r="K82" s="574"/>
      <c r="L82" s="46">
        <f t="shared" si="61"/>
        <v>0</v>
      </c>
      <c r="M82" s="442"/>
      <c r="N82" s="52"/>
      <c r="O82" s="574"/>
      <c r="P82" s="46">
        <f t="shared" si="62"/>
        <v>0</v>
      </c>
      <c r="Q82" s="447"/>
      <c r="R82" s="52"/>
      <c r="S82" s="579"/>
      <c r="T82" s="46">
        <f t="shared" si="63"/>
        <v>0</v>
      </c>
      <c r="U82" s="447"/>
      <c r="V82" s="52"/>
      <c r="W82" s="579"/>
      <c r="X82" s="149">
        <f t="shared" si="64"/>
        <v>0</v>
      </c>
      <c r="Y82" s="52"/>
      <c r="Z82" s="57"/>
      <c r="AA82" s="149">
        <f t="shared" si="65"/>
        <v>0</v>
      </c>
      <c r="AB82" s="52"/>
      <c r="AC82" s="54"/>
      <c r="AD82" s="149">
        <f t="shared" si="66"/>
        <v>0</v>
      </c>
      <c r="AE82" s="52"/>
      <c r="AF82" s="54"/>
      <c r="AG82" s="149">
        <f t="shared" si="67"/>
        <v>0</v>
      </c>
      <c r="AH82" s="52"/>
      <c r="AI82" s="54"/>
      <c r="AJ82" s="149">
        <f t="shared" si="68"/>
        <v>0</v>
      </c>
      <c r="AK82" s="336">
        <f t="shared" si="69"/>
        <v>0</v>
      </c>
      <c r="AL82" s="691">
        <f t="shared" si="69"/>
        <v>0</v>
      </c>
      <c r="AM82" s="692">
        <f t="shared" si="70"/>
        <v>0</v>
      </c>
      <c r="AN82" s="950"/>
      <c r="AO82" s="951"/>
      <c r="AP82" s="951"/>
      <c r="AQ82" s="951"/>
      <c r="AR82" s="952"/>
    </row>
    <row r="83" spans="2:45" hidden="1">
      <c r="B83" s="90"/>
      <c r="C83" s="48"/>
      <c r="D83" s="50"/>
      <c r="E83" s="62"/>
      <c r="F83" s="631">
        <f t="shared" si="59"/>
        <v>0</v>
      </c>
      <c r="G83" s="629">
        <f t="shared" si="60"/>
        <v>0</v>
      </c>
      <c r="H83" s="71"/>
      <c r="I83" s="448"/>
      <c r="J83" s="298"/>
      <c r="K83" s="574"/>
      <c r="L83" s="46">
        <f t="shared" si="61"/>
        <v>0</v>
      </c>
      <c r="M83" s="444"/>
      <c r="N83" s="298"/>
      <c r="O83" s="574"/>
      <c r="P83" s="46">
        <f t="shared" si="62"/>
        <v>0</v>
      </c>
      <c r="Q83" s="448"/>
      <c r="R83" s="298"/>
      <c r="S83" s="581"/>
      <c r="T83" s="46">
        <f t="shared" si="63"/>
        <v>0</v>
      </c>
      <c r="U83" s="448"/>
      <c r="V83" s="298"/>
      <c r="W83" s="579"/>
      <c r="X83" s="149">
        <f t="shared" si="64"/>
        <v>0</v>
      </c>
      <c r="Y83" s="298"/>
      <c r="Z83" s="57"/>
      <c r="AA83" s="149">
        <f t="shared" si="65"/>
        <v>0</v>
      </c>
      <c r="AB83" s="298"/>
      <c r="AC83" s="54"/>
      <c r="AD83" s="149">
        <f t="shared" si="66"/>
        <v>0</v>
      </c>
      <c r="AE83" s="298"/>
      <c r="AF83" s="54"/>
      <c r="AG83" s="149">
        <f t="shared" si="67"/>
        <v>0</v>
      </c>
      <c r="AH83" s="298"/>
      <c r="AI83" s="54"/>
      <c r="AJ83" s="149">
        <f t="shared" si="68"/>
        <v>0</v>
      </c>
      <c r="AK83" s="336">
        <f t="shared" si="69"/>
        <v>0</v>
      </c>
      <c r="AL83" s="691">
        <f t="shared" si="69"/>
        <v>0</v>
      </c>
      <c r="AM83" s="692">
        <f t="shared" si="70"/>
        <v>0</v>
      </c>
      <c r="AN83" s="950"/>
      <c r="AO83" s="951"/>
      <c r="AP83" s="951"/>
      <c r="AQ83" s="951"/>
      <c r="AR83" s="952"/>
    </row>
    <row r="84" spans="2:45" hidden="1">
      <c r="B84" s="90"/>
      <c r="C84" s="48"/>
      <c r="D84" s="50"/>
      <c r="E84" s="62"/>
      <c r="F84" s="631">
        <f t="shared" si="59"/>
        <v>0</v>
      </c>
      <c r="G84" s="629">
        <f t="shared" si="60"/>
        <v>0</v>
      </c>
      <c r="H84" s="71"/>
      <c r="I84" s="436"/>
      <c r="J84" s="51"/>
      <c r="K84" s="574"/>
      <c r="L84" s="46">
        <f t="shared" si="61"/>
        <v>0</v>
      </c>
      <c r="M84" s="452"/>
      <c r="N84" s="51"/>
      <c r="O84" s="574"/>
      <c r="P84" s="46">
        <f t="shared" si="62"/>
        <v>0</v>
      </c>
      <c r="Q84" s="436"/>
      <c r="R84" s="51"/>
      <c r="S84" s="579"/>
      <c r="T84" s="46">
        <f t="shared" si="63"/>
        <v>0</v>
      </c>
      <c r="U84" s="436"/>
      <c r="V84" s="51"/>
      <c r="W84" s="579"/>
      <c r="X84" s="149">
        <f t="shared" si="64"/>
        <v>0</v>
      </c>
      <c r="Y84" s="51"/>
      <c r="Z84" s="54"/>
      <c r="AA84" s="149">
        <f t="shared" si="65"/>
        <v>0</v>
      </c>
      <c r="AB84" s="51"/>
      <c r="AC84" s="54"/>
      <c r="AD84" s="149">
        <f t="shared" si="66"/>
        <v>0</v>
      </c>
      <c r="AE84" s="51"/>
      <c r="AF84" s="54"/>
      <c r="AG84" s="149">
        <f t="shared" si="67"/>
        <v>0</v>
      </c>
      <c r="AH84" s="51"/>
      <c r="AI84" s="54"/>
      <c r="AJ84" s="149">
        <f t="shared" si="68"/>
        <v>0</v>
      </c>
      <c r="AK84" s="336">
        <f t="shared" si="69"/>
        <v>0</v>
      </c>
      <c r="AL84" s="691">
        <f t="shared" si="69"/>
        <v>0</v>
      </c>
      <c r="AM84" s="692">
        <f t="shared" si="70"/>
        <v>0</v>
      </c>
      <c r="AN84" s="953"/>
      <c r="AO84" s="954"/>
      <c r="AP84" s="954"/>
      <c r="AQ84" s="954"/>
      <c r="AR84" s="955"/>
    </row>
    <row r="85" spans="2:45">
      <c r="B85" s="27" t="s">
        <v>231</v>
      </c>
      <c r="C85" s="653"/>
      <c r="D85" s="27">
        <v>6</v>
      </c>
      <c r="E85" s="27">
        <v>100</v>
      </c>
      <c r="F85" s="685">
        <f t="shared" si="59"/>
        <v>600</v>
      </c>
      <c r="G85" s="675">
        <f t="shared" si="60"/>
        <v>2.3828435266084195E-2</v>
      </c>
      <c r="H85" s="71"/>
      <c r="I85" s="436">
        <v>150</v>
      </c>
      <c r="J85" s="654"/>
      <c r="K85" s="574"/>
      <c r="L85" s="655"/>
      <c r="M85" s="452">
        <v>150</v>
      </c>
      <c r="N85" s="51"/>
      <c r="O85" s="574"/>
      <c r="P85" s="46"/>
      <c r="Q85" s="436">
        <v>150</v>
      </c>
      <c r="R85" s="51"/>
      <c r="S85" s="579"/>
      <c r="T85" s="46"/>
      <c r="U85" s="436">
        <v>150</v>
      </c>
      <c r="V85" s="51"/>
      <c r="W85" s="579"/>
      <c r="X85" s="149"/>
      <c r="Y85" s="51"/>
      <c r="Z85" s="54"/>
      <c r="AA85" s="149"/>
      <c r="AB85" s="51"/>
      <c r="AC85" s="54"/>
      <c r="AD85" s="149"/>
      <c r="AE85" s="51"/>
      <c r="AF85" s="54"/>
      <c r="AG85" s="149"/>
      <c r="AH85" s="51"/>
      <c r="AI85" s="54"/>
      <c r="AJ85" s="149"/>
      <c r="AK85" s="336">
        <f t="shared" si="69"/>
        <v>600</v>
      </c>
      <c r="AL85" s="691">
        <f t="shared" si="69"/>
        <v>0</v>
      </c>
      <c r="AM85" s="692">
        <f t="shared" si="70"/>
        <v>600</v>
      </c>
      <c r="AN85" s="652"/>
      <c r="AO85" s="652"/>
      <c r="AP85" s="652"/>
      <c r="AQ85" s="652"/>
      <c r="AR85" s="652"/>
    </row>
    <row r="86" spans="2:45">
      <c r="B86" s="27" t="s">
        <v>232</v>
      </c>
      <c r="C86" s="653"/>
      <c r="D86" s="27">
        <v>6</v>
      </c>
      <c r="E86" s="27">
        <v>100</v>
      </c>
      <c r="F86" s="685">
        <f t="shared" si="59"/>
        <v>600</v>
      </c>
      <c r="G86" s="675">
        <f t="shared" si="60"/>
        <v>2.3828435266084195E-2</v>
      </c>
      <c r="H86" s="71"/>
      <c r="I86" s="436">
        <v>150</v>
      </c>
      <c r="J86" s="654"/>
      <c r="K86" s="574"/>
      <c r="L86" s="655"/>
      <c r="M86" s="452">
        <v>150</v>
      </c>
      <c r="N86" s="51"/>
      <c r="O86" s="574"/>
      <c r="P86" s="46"/>
      <c r="Q86" s="436">
        <v>150</v>
      </c>
      <c r="R86" s="51"/>
      <c r="S86" s="579"/>
      <c r="T86" s="46"/>
      <c r="U86" s="436">
        <v>150</v>
      </c>
      <c r="V86" s="51"/>
      <c r="W86" s="579"/>
      <c r="X86" s="149"/>
      <c r="Y86" s="51"/>
      <c r="Z86" s="54"/>
      <c r="AA86" s="149"/>
      <c r="AB86" s="51"/>
      <c r="AC86" s="54"/>
      <c r="AD86" s="149"/>
      <c r="AE86" s="51"/>
      <c r="AF86" s="54"/>
      <c r="AG86" s="149"/>
      <c r="AH86" s="51"/>
      <c r="AI86" s="54"/>
      <c r="AJ86" s="149"/>
      <c r="AK86" s="336">
        <f t="shared" si="69"/>
        <v>600</v>
      </c>
      <c r="AL86" s="691">
        <f t="shared" si="69"/>
        <v>0</v>
      </c>
      <c r="AM86" s="692">
        <f t="shared" si="70"/>
        <v>600</v>
      </c>
      <c r="AN86" s="652"/>
      <c r="AO86" s="652"/>
      <c r="AP86" s="652"/>
      <c r="AQ86" s="652"/>
      <c r="AR86" s="652"/>
    </row>
    <row r="87" spans="2:45" ht="13.5" thickBot="1">
      <c r="B87" s="979" t="s">
        <v>19</v>
      </c>
      <c r="C87" s="980"/>
      <c r="D87" s="980"/>
      <c r="E87" s="981"/>
      <c r="F87" s="499">
        <f>SUM(F75:F86)</f>
        <v>2400</v>
      </c>
      <c r="G87" s="114">
        <f>SUM(G75:G86)</f>
        <v>9.5313741064336779E-2</v>
      </c>
      <c r="H87" s="115"/>
      <c r="I87" s="449">
        <f>SUM(I75:I84)</f>
        <v>150</v>
      </c>
      <c r="J87" s="302">
        <f>SUM(J75:J84)</f>
        <v>0</v>
      </c>
      <c r="K87" s="578"/>
      <c r="L87" s="302">
        <f t="shared" ref="L87:AL87" si="71">SUM(L75:L84)</f>
        <v>150</v>
      </c>
      <c r="M87" s="459">
        <f>SUM(M75:M84)</f>
        <v>150</v>
      </c>
      <c r="N87" s="303">
        <f>SUM(N75:N84)</f>
        <v>0</v>
      </c>
      <c r="O87" s="578"/>
      <c r="P87" s="304">
        <f t="shared" si="71"/>
        <v>150</v>
      </c>
      <c r="Q87" s="449">
        <f>SUM(Q75:Q84)</f>
        <v>150</v>
      </c>
      <c r="R87" s="301">
        <f>SUM(R75:R84)</f>
        <v>0</v>
      </c>
      <c r="S87" s="583"/>
      <c r="T87" s="252">
        <f t="shared" si="71"/>
        <v>150</v>
      </c>
      <c r="U87" s="460">
        <f>SUM(U75:U84)</f>
        <v>150</v>
      </c>
      <c r="V87" s="303">
        <f>SUM(V75:V84)</f>
        <v>0</v>
      </c>
      <c r="W87" s="583"/>
      <c r="X87" s="253">
        <f t="shared" si="71"/>
        <v>150</v>
      </c>
      <c r="Y87" s="301">
        <f t="shared" si="71"/>
        <v>0</v>
      </c>
      <c r="Z87" s="301">
        <f t="shared" si="71"/>
        <v>0</v>
      </c>
      <c r="AA87" s="252">
        <f t="shared" si="71"/>
        <v>0</v>
      </c>
      <c r="AB87" s="303">
        <f t="shared" si="71"/>
        <v>0</v>
      </c>
      <c r="AC87" s="303">
        <f t="shared" si="71"/>
        <v>0</v>
      </c>
      <c r="AD87" s="253">
        <f t="shared" si="71"/>
        <v>0</v>
      </c>
      <c r="AE87" s="301">
        <f t="shared" si="71"/>
        <v>0</v>
      </c>
      <c r="AF87" s="301">
        <f t="shared" si="71"/>
        <v>0</v>
      </c>
      <c r="AG87" s="252">
        <f t="shared" si="71"/>
        <v>0</v>
      </c>
      <c r="AH87" s="303">
        <f t="shared" si="71"/>
        <v>0</v>
      </c>
      <c r="AI87" s="303">
        <f t="shared" si="71"/>
        <v>0</v>
      </c>
      <c r="AJ87" s="253">
        <f t="shared" si="71"/>
        <v>0</v>
      </c>
      <c r="AK87" s="428">
        <f t="shared" si="71"/>
        <v>600</v>
      </c>
      <c r="AL87" s="371">
        <f t="shared" si="71"/>
        <v>0</v>
      </c>
      <c r="AM87" s="371">
        <f>SUM(AM75:AM84)</f>
        <v>1200</v>
      </c>
    </row>
    <row r="88" spans="2:45" ht="14.25" thickTop="1" thickBot="1">
      <c r="B88" s="82"/>
      <c r="C88" s="83"/>
      <c r="D88" s="83"/>
      <c r="E88" s="83"/>
      <c r="F88" s="238"/>
      <c r="G88" s="108"/>
      <c r="H88" s="85"/>
      <c r="I88" s="436"/>
      <c r="J88" s="51"/>
      <c r="K88" s="51"/>
      <c r="L88" s="51"/>
      <c r="M88" s="436"/>
      <c r="N88" s="51"/>
      <c r="O88" s="51"/>
      <c r="P88" s="150"/>
      <c r="Q88" s="436"/>
      <c r="R88" s="51"/>
      <c r="S88" s="51"/>
      <c r="T88" s="158"/>
      <c r="U88" s="436"/>
      <c r="V88" s="51"/>
      <c r="W88" s="51"/>
      <c r="X88" s="158"/>
      <c r="Y88" s="51"/>
      <c r="Z88" s="109"/>
      <c r="AA88" s="158"/>
      <c r="AB88" s="51"/>
      <c r="AC88" s="109"/>
      <c r="AD88" s="158"/>
      <c r="AE88" s="51"/>
      <c r="AF88" s="109"/>
      <c r="AG88" s="158"/>
      <c r="AH88" s="51"/>
      <c r="AI88" s="109"/>
      <c r="AJ88" s="158"/>
      <c r="AK88" s="421" t="s">
        <v>40</v>
      </c>
      <c r="AL88" s="221" t="s">
        <v>40</v>
      </c>
      <c r="AM88" s="290" t="s">
        <v>40</v>
      </c>
    </row>
    <row r="89" spans="2:45" ht="25.5" customHeight="1">
      <c r="B89" s="118" t="s">
        <v>156</v>
      </c>
      <c r="C89" s="103" t="s">
        <v>20</v>
      </c>
      <c r="D89" s="119" t="s">
        <v>1</v>
      </c>
      <c r="E89" s="103" t="s">
        <v>41</v>
      </c>
      <c r="F89" s="248" t="s">
        <v>17</v>
      </c>
      <c r="G89" s="113" t="s">
        <v>4</v>
      </c>
      <c r="H89" s="103" t="s">
        <v>5</v>
      </c>
      <c r="I89" s="39" t="s">
        <v>57</v>
      </c>
      <c r="J89" s="39" t="s">
        <v>44</v>
      </c>
      <c r="K89" s="572" t="s">
        <v>185</v>
      </c>
      <c r="L89" s="215" t="s">
        <v>53</v>
      </c>
      <c r="M89" s="40" t="s">
        <v>58</v>
      </c>
      <c r="N89" s="40" t="s">
        <v>45</v>
      </c>
      <c r="O89" s="572" t="s">
        <v>185</v>
      </c>
      <c r="P89" s="216" t="s">
        <v>53</v>
      </c>
      <c r="Q89" s="39" t="s">
        <v>59</v>
      </c>
      <c r="R89" s="39" t="s">
        <v>46</v>
      </c>
      <c r="S89" s="572" t="s">
        <v>185</v>
      </c>
      <c r="T89" s="217" t="s">
        <v>53</v>
      </c>
      <c r="U89" s="573" t="s">
        <v>60</v>
      </c>
      <c r="V89" s="573" t="s">
        <v>47</v>
      </c>
      <c r="W89" s="572" t="s">
        <v>185</v>
      </c>
      <c r="X89" s="216" t="s">
        <v>53</v>
      </c>
      <c r="Y89" s="39" t="s">
        <v>61</v>
      </c>
      <c r="Z89" s="39" t="s">
        <v>48</v>
      </c>
      <c r="AA89" s="217" t="s">
        <v>53</v>
      </c>
      <c r="AB89" s="40" t="s">
        <v>62</v>
      </c>
      <c r="AC89" s="40" t="s">
        <v>49</v>
      </c>
      <c r="AD89" s="216" t="s">
        <v>53</v>
      </c>
      <c r="AE89" s="39" t="s">
        <v>63</v>
      </c>
      <c r="AF89" s="39" t="s">
        <v>50</v>
      </c>
      <c r="AG89" s="217" t="s">
        <v>53</v>
      </c>
      <c r="AH89" s="40" t="s">
        <v>64</v>
      </c>
      <c r="AI89" s="40" t="s">
        <v>51</v>
      </c>
      <c r="AJ89" s="216" t="s">
        <v>53</v>
      </c>
      <c r="AK89" s="415" t="s">
        <v>174</v>
      </c>
      <c r="AL89" s="218" t="s">
        <v>52</v>
      </c>
      <c r="AM89" s="370" t="s">
        <v>53</v>
      </c>
      <c r="AN89" s="959" t="s">
        <v>194</v>
      </c>
      <c r="AO89" s="959"/>
      <c r="AP89" s="959"/>
      <c r="AQ89" s="959"/>
      <c r="AR89" s="960"/>
    </row>
    <row r="90" spans="2:45">
      <c r="B90" s="389" t="s">
        <v>209</v>
      </c>
      <c r="C90" s="389" t="s">
        <v>210</v>
      </c>
      <c r="D90" s="390">
        <v>1</v>
      </c>
      <c r="E90" s="390">
        <v>500</v>
      </c>
      <c r="F90" s="376">
        <f t="shared" ref="F90:F99" si="72">E90*D90</f>
        <v>500</v>
      </c>
      <c r="G90" s="490">
        <f t="shared" ref="G90:G99" si="73">IF($F$153=0,"",F90/$F$153)</f>
        <v>1.9857029388403495E-2</v>
      </c>
      <c r="H90" s="43"/>
      <c r="I90" s="450">
        <v>500</v>
      </c>
      <c r="J90" s="45"/>
      <c r="K90" s="579"/>
      <c r="L90" s="46">
        <f t="shared" ref="L90:L99" si="74">I90-J90</f>
        <v>500</v>
      </c>
      <c r="M90" s="450"/>
      <c r="N90" s="45"/>
      <c r="O90" s="579"/>
      <c r="P90" s="149">
        <f t="shared" ref="P90:P99" si="75">M90-N90</f>
        <v>0</v>
      </c>
      <c r="Q90" s="450"/>
      <c r="R90" s="45"/>
      <c r="S90" s="579"/>
      <c r="T90" s="149">
        <f t="shared" ref="T90:T99" si="76">Q90-R90</f>
        <v>0</v>
      </c>
      <c r="U90" s="450"/>
      <c r="V90" s="45"/>
      <c r="W90" s="579"/>
      <c r="X90" s="149">
        <f t="shared" ref="X90:X99" si="77">U90-V90</f>
        <v>0</v>
      </c>
      <c r="Y90" s="45"/>
      <c r="Z90" s="120"/>
      <c r="AA90" s="149">
        <f t="shared" ref="AA90:AA99" si="78">Y90-Z90</f>
        <v>0</v>
      </c>
      <c r="AB90" s="45"/>
      <c r="AC90" s="120"/>
      <c r="AD90" s="149">
        <f t="shared" ref="AD90:AD99" si="79">AB90-AC90</f>
        <v>0</v>
      </c>
      <c r="AE90" s="45"/>
      <c r="AF90" s="120"/>
      <c r="AG90" s="149">
        <f t="shared" ref="AG90:AG99" si="80">AE90-AF90</f>
        <v>0</v>
      </c>
      <c r="AH90" s="45"/>
      <c r="AI90" s="47"/>
      <c r="AJ90" s="367">
        <f t="shared" ref="AJ90:AJ99" si="81">AH90-AI90</f>
        <v>0</v>
      </c>
      <c r="AK90" s="420">
        <f t="shared" ref="AK90:AL99" si="82">AE90+I90+M90+Q90+U90+Y90+AB90+AE90+AH90</f>
        <v>500</v>
      </c>
      <c r="AL90" s="221">
        <f t="shared" si="82"/>
        <v>0</v>
      </c>
      <c r="AM90" s="566">
        <f t="shared" ref="AM90:AM99" si="83">F90-AL90</f>
        <v>500</v>
      </c>
      <c r="AN90" s="947"/>
      <c r="AO90" s="948"/>
      <c r="AP90" s="948"/>
      <c r="AQ90" s="948"/>
      <c r="AR90" s="949"/>
    </row>
    <row r="91" spans="2:45" s="14" customFormat="1">
      <c r="B91" s="634" t="s">
        <v>234</v>
      </c>
      <c r="C91" s="634" t="s">
        <v>216</v>
      </c>
      <c r="D91" s="635">
        <v>1</v>
      </c>
      <c r="E91" s="635">
        <v>350</v>
      </c>
      <c r="F91" s="637">
        <f t="shared" si="72"/>
        <v>350</v>
      </c>
      <c r="G91" s="638">
        <f t="shared" si="73"/>
        <v>1.3899920571882446E-2</v>
      </c>
      <c r="H91" s="56"/>
      <c r="I91" s="447">
        <v>350</v>
      </c>
      <c r="J91" s="52"/>
      <c r="K91" s="579"/>
      <c r="L91" s="640">
        <f t="shared" si="74"/>
        <v>350</v>
      </c>
      <c r="M91" s="447"/>
      <c r="N91" s="52"/>
      <c r="O91" s="579"/>
      <c r="P91" s="641">
        <f t="shared" si="75"/>
        <v>0</v>
      </c>
      <c r="Q91" s="447"/>
      <c r="R91" s="52"/>
      <c r="S91" s="579"/>
      <c r="T91" s="641">
        <f t="shared" si="76"/>
        <v>0</v>
      </c>
      <c r="U91" s="447"/>
      <c r="V91" s="52"/>
      <c r="W91" s="579"/>
      <c r="X91" s="641">
        <f t="shared" si="77"/>
        <v>0</v>
      </c>
      <c r="Y91" s="52"/>
      <c r="Z91" s="57"/>
      <c r="AA91" s="641">
        <f t="shared" si="78"/>
        <v>0</v>
      </c>
      <c r="AB91" s="52"/>
      <c r="AC91" s="57"/>
      <c r="AD91" s="641">
        <f t="shared" si="79"/>
        <v>0</v>
      </c>
      <c r="AE91" s="52"/>
      <c r="AF91" s="57"/>
      <c r="AG91" s="641">
        <f t="shared" si="80"/>
        <v>0</v>
      </c>
      <c r="AH91" s="52"/>
      <c r="AI91" s="57"/>
      <c r="AJ91" s="650">
        <f t="shared" si="81"/>
        <v>0</v>
      </c>
      <c r="AK91" s="642">
        <f t="shared" si="82"/>
        <v>350</v>
      </c>
      <c r="AL91" s="651">
        <f t="shared" si="82"/>
        <v>0</v>
      </c>
      <c r="AM91" s="644">
        <f t="shared" si="83"/>
        <v>350</v>
      </c>
      <c r="AN91" s="973"/>
      <c r="AO91" s="974"/>
      <c r="AP91" s="974"/>
      <c r="AQ91" s="974"/>
      <c r="AR91" s="975"/>
      <c r="AS91" s="14" t="s">
        <v>212</v>
      </c>
    </row>
    <row r="92" spans="2:45" hidden="1">
      <c r="B92" s="50"/>
      <c r="C92" s="70"/>
      <c r="D92" s="50"/>
      <c r="E92" s="62"/>
      <c r="F92" s="493">
        <f t="shared" si="72"/>
        <v>0</v>
      </c>
      <c r="G92" s="490">
        <f t="shared" si="73"/>
        <v>0</v>
      </c>
      <c r="H92" s="50"/>
      <c r="I92" s="628"/>
      <c r="J92" s="296"/>
      <c r="K92" s="580"/>
      <c r="L92" s="46">
        <f t="shared" si="74"/>
        <v>0</v>
      </c>
      <c r="M92" s="92"/>
      <c r="N92" s="296"/>
      <c r="O92" s="580"/>
      <c r="P92" s="149">
        <f t="shared" si="75"/>
        <v>0</v>
      </c>
      <c r="Q92" s="92"/>
      <c r="R92" s="296"/>
      <c r="S92" s="580"/>
      <c r="T92" s="149">
        <f t="shared" si="76"/>
        <v>0</v>
      </c>
      <c r="U92" s="92"/>
      <c r="V92" s="296"/>
      <c r="W92" s="580"/>
      <c r="X92" s="149">
        <f t="shared" si="77"/>
        <v>0</v>
      </c>
      <c r="Y92" s="296"/>
      <c r="Z92" s="57"/>
      <c r="AA92" s="149">
        <f t="shared" si="78"/>
        <v>0</v>
      </c>
      <c r="AB92" s="296"/>
      <c r="AC92" s="57"/>
      <c r="AD92" s="149">
        <f t="shared" si="79"/>
        <v>0</v>
      </c>
      <c r="AE92" s="296"/>
      <c r="AF92" s="54"/>
      <c r="AG92" s="149">
        <f t="shared" si="80"/>
        <v>0</v>
      </c>
      <c r="AH92" s="296"/>
      <c r="AI92" s="57"/>
      <c r="AJ92" s="367">
        <f t="shared" si="81"/>
        <v>0</v>
      </c>
      <c r="AK92" s="421">
        <f t="shared" si="82"/>
        <v>0</v>
      </c>
      <c r="AL92" s="221">
        <f t="shared" si="82"/>
        <v>0</v>
      </c>
      <c r="AM92" s="565">
        <f t="shared" si="83"/>
        <v>0</v>
      </c>
      <c r="AN92" s="950"/>
      <c r="AO92" s="951"/>
      <c r="AP92" s="951"/>
      <c r="AQ92" s="951"/>
      <c r="AR92" s="952"/>
    </row>
    <row r="93" spans="2:45" hidden="1">
      <c r="B93" s="90"/>
      <c r="C93" s="48"/>
      <c r="D93" s="50"/>
      <c r="E93" s="62"/>
      <c r="F93" s="493">
        <f t="shared" si="72"/>
        <v>0</v>
      </c>
      <c r="G93" s="490">
        <f t="shared" si="73"/>
        <v>0</v>
      </c>
      <c r="H93" s="71"/>
      <c r="I93" s="447"/>
      <c r="J93" s="52"/>
      <c r="K93" s="579"/>
      <c r="L93" s="46">
        <f t="shared" si="74"/>
        <v>0</v>
      </c>
      <c r="M93" s="447"/>
      <c r="N93" s="52"/>
      <c r="O93" s="579"/>
      <c r="P93" s="149">
        <f t="shared" si="75"/>
        <v>0</v>
      </c>
      <c r="Q93" s="447"/>
      <c r="R93" s="52"/>
      <c r="S93" s="579"/>
      <c r="T93" s="149">
        <f t="shared" si="76"/>
        <v>0</v>
      </c>
      <c r="U93" s="447"/>
      <c r="V93" s="52"/>
      <c r="W93" s="579"/>
      <c r="X93" s="149">
        <f t="shared" si="77"/>
        <v>0</v>
      </c>
      <c r="Y93" s="52"/>
      <c r="Z93" s="57"/>
      <c r="AA93" s="149">
        <f t="shared" si="78"/>
        <v>0</v>
      </c>
      <c r="AB93" s="52"/>
      <c r="AC93" s="57"/>
      <c r="AD93" s="149">
        <f t="shared" si="79"/>
        <v>0</v>
      </c>
      <c r="AE93" s="52"/>
      <c r="AF93" s="54"/>
      <c r="AG93" s="149">
        <f t="shared" si="80"/>
        <v>0</v>
      </c>
      <c r="AH93" s="52"/>
      <c r="AI93" s="57"/>
      <c r="AJ93" s="367">
        <f t="shared" si="81"/>
        <v>0</v>
      </c>
      <c r="AK93" s="421">
        <f t="shared" si="82"/>
        <v>0</v>
      </c>
      <c r="AL93" s="221">
        <f t="shared" si="82"/>
        <v>0</v>
      </c>
      <c r="AM93" s="565">
        <f t="shared" si="83"/>
        <v>0</v>
      </c>
      <c r="AN93" s="950"/>
      <c r="AO93" s="951"/>
      <c r="AP93" s="951"/>
      <c r="AQ93" s="951"/>
      <c r="AR93" s="952"/>
      <c r="AS93" s="630" t="s">
        <v>213</v>
      </c>
    </row>
    <row r="94" spans="2:45" hidden="1">
      <c r="B94" s="90"/>
      <c r="C94" s="48"/>
      <c r="D94" s="50"/>
      <c r="E94" s="62"/>
      <c r="F94" s="493">
        <f t="shared" si="72"/>
        <v>0</v>
      </c>
      <c r="G94" s="490">
        <f t="shared" si="73"/>
        <v>0</v>
      </c>
      <c r="H94" s="71"/>
      <c r="I94" s="448"/>
      <c r="J94" s="298"/>
      <c r="K94" s="581"/>
      <c r="L94" s="46">
        <f t="shared" si="74"/>
        <v>0</v>
      </c>
      <c r="M94" s="448"/>
      <c r="N94" s="298"/>
      <c r="O94" s="581"/>
      <c r="P94" s="149">
        <f t="shared" si="75"/>
        <v>0</v>
      </c>
      <c r="Q94" s="448"/>
      <c r="R94" s="298"/>
      <c r="S94" s="581"/>
      <c r="T94" s="149">
        <f t="shared" si="76"/>
        <v>0</v>
      </c>
      <c r="U94" s="448"/>
      <c r="V94" s="298"/>
      <c r="W94" s="581"/>
      <c r="X94" s="149">
        <f t="shared" si="77"/>
        <v>0</v>
      </c>
      <c r="Y94" s="298"/>
      <c r="Z94" s="57"/>
      <c r="AA94" s="149">
        <f t="shared" si="78"/>
        <v>0</v>
      </c>
      <c r="AB94" s="298"/>
      <c r="AC94" s="57"/>
      <c r="AD94" s="149">
        <f t="shared" si="79"/>
        <v>0</v>
      </c>
      <c r="AE94" s="298"/>
      <c r="AF94" s="54"/>
      <c r="AG94" s="149">
        <f t="shared" si="80"/>
        <v>0</v>
      </c>
      <c r="AH94" s="298"/>
      <c r="AI94" s="57"/>
      <c r="AJ94" s="367">
        <f t="shared" si="81"/>
        <v>0</v>
      </c>
      <c r="AK94" s="421">
        <f t="shared" si="82"/>
        <v>0</v>
      </c>
      <c r="AL94" s="221">
        <f t="shared" si="82"/>
        <v>0</v>
      </c>
      <c r="AM94" s="565">
        <f t="shared" si="83"/>
        <v>0</v>
      </c>
      <c r="AN94" s="950"/>
      <c r="AO94" s="951"/>
      <c r="AP94" s="951"/>
      <c r="AQ94" s="951"/>
      <c r="AR94" s="952"/>
    </row>
    <row r="95" spans="2:45" hidden="1">
      <c r="B95" s="90"/>
      <c r="C95" s="48"/>
      <c r="D95" s="50"/>
      <c r="E95" s="62"/>
      <c r="F95" s="493">
        <f t="shared" si="72"/>
        <v>0</v>
      </c>
      <c r="G95" s="490">
        <f t="shared" si="73"/>
        <v>0</v>
      </c>
      <c r="H95" s="71"/>
      <c r="I95" s="447"/>
      <c r="J95" s="52"/>
      <c r="K95" s="579"/>
      <c r="L95" s="46">
        <f t="shared" si="74"/>
        <v>0</v>
      </c>
      <c r="M95" s="447"/>
      <c r="N95" s="52"/>
      <c r="O95" s="579"/>
      <c r="P95" s="149">
        <f t="shared" si="75"/>
        <v>0</v>
      </c>
      <c r="Q95" s="447"/>
      <c r="R95" s="52"/>
      <c r="S95" s="579"/>
      <c r="T95" s="149">
        <f t="shared" si="76"/>
        <v>0</v>
      </c>
      <c r="U95" s="447"/>
      <c r="V95" s="52"/>
      <c r="W95" s="579"/>
      <c r="X95" s="149">
        <f t="shared" si="77"/>
        <v>0</v>
      </c>
      <c r="Y95" s="52"/>
      <c r="Z95" s="57"/>
      <c r="AA95" s="149">
        <f t="shared" si="78"/>
        <v>0</v>
      </c>
      <c r="AB95" s="52"/>
      <c r="AC95" s="57"/>
      <c r="AD95" s="149">
        <f t="shared" si="79"/>
        <v>0</v>
      </c>
      <c r="AE95" s="52"/>
      <c r="AF95" s="54"/>
      <c r="AG95" s="149">
        <f t="shared" si="80"/>
        <v>0</v>
      </c>
      <c r="AH95" s="52"/>
      <c r="AI95" s="57"/>
      <c r="AJ95" s="367">
        <f t="shared" si="81"/>
        <v>0</v>
      </c>
      <c r="AK95" s="421">
        <f t="shared" si="82"/>
        <v>0</v>
      </c>
      <c r="AL95" s="221">
        <f t="shared" si="82"/>
        <v>0</v>
      </c>
      <c r="AM95" s="565">
        <f t="shared" si="83"/>
        <v>0</v>
      </c>
      <c r="AN95" s="950"/>
      <c r="AO95" s="951"/>
      <c r="AP95" s="951"/>
      <c r="AQ95" s="951"/>
      <c r="AR95" s="952"/>
    </row>
    <row r="96" spans="2:45" hidden="1">
      <c r="B96" s="90"/>
      <c r="C96" s="48"/>
      <c r="D96" s="50"/>
      <c r="E96" s="62"/>
      <c r="F96" s="493">
        <f t="shared" si="72"/>
        <v>0</v>
      </c>
      <c r="G96" s="490">
        <f t="shared" si="73"/>
        <v>0</v>
      </c>
      <c r="H96" s="71"/>
      <c r="I96" s="447"/>
      <c r="J96" s="52"/>
      <c r="K96" s="579"/>
      <c r="L96" s="46">
        <f t="shared" si="74"/>
        <v>0</v>
      </c>
      <c r="M96" s="447"/>
      <c r="N96" s="52"/>
      <c r="O96" s="579"/>
      <c r="P96" s="149">
        <f t="shared" si="75"/>
        <v>0</v>
      </c>
      <c r="Q96" s="447"/>
      <c r="R96" s="52"/>
      <c r="S96" s="579"/>
      <c r="T96" s="149">
        <f t="shared" si="76"/>
        <v>0</v>
      </c>
      <c r="U96" s="447"/>
      <c r="V96" s="52"/>
      <c r="W96" s="579"/>
      <c r="X96" s="149">
        <f t="shared" si="77"/>
        <v>0</v>
      </c>
      <c r="Y96" s="52"/>
      <c r="Z96" s="57"/>
      <c r="AA96" s="149">
        <f t="shared" si="78"/>
        <v>0</v>
      </c>
      <c r="AB96" s="52"/>
      <c r="AC96" s="57"/>
      <c r="AD96" s="149">
        <f t="shared" si="79"/>
        <v>0</v>
      </c>
      <c r="AE96" s="52"/>
      <c r="AF96" s="54"/>
      <c r="AG96" s="149">
        <f t="shared" si="80"/>
        <v>0</v>
      </c>
      <c r="AH96" s="52"/>
      <c r="AI96" s="57"/>
      <c r="AJ96" s="367">
        <f t="shared" si="81"/>
        <v>0</v>
      </c>
      <c r="AK96" s="421">
        <f t="shared" si="82"/>
        <v>0</v>
      </c>
      <c r="AL96" s="221">
        <f t="shared" si="82"/>
        <v>0</v>
      </c>
      <c r="AM96" s="565">
        <f t="shared" si="83"/>
        <v>0</v>
      </c>
      <c r="AN96" s="950"/>
      <c r="AO96" s="951"/>
      <c r="AP96" s="951"/>
      <c r="AQ96" s="951"/>
      <c r="AR96" s="952"/>
    </row>
    <row r="97" spans="2:44" hidden="1">
      <c r="B97" s="90"/>
      <c r="C97" s="48"/>
      <c r="D97" s="50"/>
      <c r="E97" s="62"/>
      <c r="F97" s="493">
        <f t="shared" si="72"/>
        <v>0</v>
      </c>
      <c r="G97" s="490">
        <f t="shared" si="73"/>
        <v>0</v>
      </c>
      <c r="H97" s="71"/>
      <c r="I97" s="447"/>
      <c r="J97" s="52"/>
      <c r="K97" s="579"/>
      <c r="L97" s="46">
        <f t="shared" si="74"/>
        <v>0</v>
      </c>
      <c r="M97" s="447"/>
      <c r="N97" s="52"/>
      <c r="O97" s="579"/>
      <c r="P97" s="149">
        <f t="shared" si="75"/>
        <v>0</v>
      </c>
      <c r="Q97" s="447"/>
      <c r="R97" s="52"/>
      <c r="S97" s="579"/>
      <c r="T97" s="149">
        <f t="shared" si="76"/>
        <v>0</v>
      </c>
      <c r="U97" s="447"/>
      <c r="V97" s="52"/>
      <c r="W97" s="579"/>
      <c r="X97" s="149">
        <f t="shared" si="77"/>
        <v>0</v>
      </c>
      <c r="Y97" s="52"/>
      <c r="Z97" s="57"/>
      <c r="AA97" s="149">
        <f t="shared" si="78"/>
        <v>0</v>
      </c>
      <c r="AB97" s="52"/>
      <c r="AC97" s="57"/>
      <c r="AD97" s="149">
        <f t="shared" si="79"/>
        <v>0</v>
      </c>
      <c r="AE97" s="52"/>
      <c r="AF97" s="54"/>
      <c r="AG97" s="149">
        <f t="shared" si="80"/>
        <v>0</v>
      </c>
      <c r="AH97" s="52"/>
      <c r="AI97" s="57"/>
      <c r="AJ97" s="367">
        <f t="shared" si="81"/>
        <v>0</v>
      </c>
      <c r="AK97" s="421">
        <f t="shared" si="82"/>
        <v>0</v>
      </c>
      <c r="AL97" s="221">
        <f t="shared" si="82"/>
        <v>0</v>
      </c>
      <c r="AM97" s="565">
        <f t="shared" si="83"/>
        <v>0</v>
      </c>
      <c r="AN97" s="950"/>
      <c r="AO97" s="951"/>
      <c r="AP97" s="951"/>
      <c r="AQ97" s="951"/>
      <c r="AR97" s="952"/>
    </row>
    <row r="98" spans="2:44" hidden="1">
      <c r="B98" s="90"/>
      <c r="C98" s="48"/>
      <c r="D98" s="50"/>
      <c r="E98" s="62"/>
      <c r="F98" s="493">
        <f t="shared" si="72"/>
        <v>0</v>
      </c>
      <c r="G98" s="490">
        <f t="shared" si="73"/>
        <v>0</v>
      </c>
      <c r="H98" s="71"/>
      <c r="I98" s="447"/>
      <c r="J98" s="52"/>
      <c r="K98" s="579"/>
      <c r="L98" s="46">
        <f t="shared" si="74"/>
        <v>0</v>
      </c>
      <c r="M98" s="447"/>
      <c r="N98" s="52"/>
      <c r="O98" s="579"/>
      <c r="P98" s="149">
        <f t="shared" si="75"/>
        <v>0</v>
      </c>
      <c r="Q98" s="447"/>
      <c r="R98" s="52"/>
      <c r="S98" s="579"/>
      <c r="T98" s="149">
        <f t="shared" si="76"/>
        <v>0</v>
      </c>
      <c r="U98" s="447"/>
      <c r="V98" s="52"/>
      <c r="W98" s="579"/>
      <c r="X98" s="149">
        <f t="shared" si="77"/>
        <v>0</v>
      </c>
      <c r="Y98" s="52"/>
      <c r="Z98" s="57"/>
      <c r="AA98" s="149">
        <f t="shared" si="78"/>
        <v>0</v>
      </c>
      <c r="AB98" s="52"/>
      <c r="AC98" s="57"/>
      <c r="AD98" s="149">
        <f t="shared" si="79"/>
        <v>0</v>
      </c>
      <c r="AE98" s="52"/>
      <c r="AF98" s="54"/>
      <c r="AG98" s="149">
        <f t="shared" si="80"/>
        <v>0</v>
      </c>
      <c r="AH98" s="52"/>
      <c r="AI98" s="57"/>
      <c r="AJ98" s="367">
        <f t="shared" si="81"/>
        <v>0</v>
      </c>
      <c r="AK98" s="421">
        <f t="shared" si="82"/>
        <v>0</v>
      </c>
      <c r="AL98" s="221">
        <f t="shared" si="82"/>
        <v>0</v>
      </c>
      <c r="AM98" s="565">
        <f t="shared" si="83"/>
        <v>0</v>
      </c>
      <c r="AN98" s="950"/>
      <c r="AO98" s="951"/>
      <c r="AP98" s="951"/>
      <c r="AQ98" s="951"/>
      <c r="AR98" s="952"/>
    </row>
    <row r="99" spans="2:44" hidden="1">
      <c r="B99" s="90"/>
      <c r="C99" s="48"/>
      <c r="D99" s="50"/>
      <c r="E99" s="62"/>
      <c r="F99" s="494">
        <f t="shared" si="72"/>
        <v>0</v>
      </c>
      <c r="G99" s="490">
        <f t="shared" si="73"/>
        <v>0</v>
      </c>
      <c r="H99" s="71"/>
      <c r="I99" s="447"/>
      <c r="J99" s="52"/>
      <c r="K99" s="579"/>
      <c r="L99" s="46">
        <f t="shared" si="74"/>
        <v>0</v>
      </c>
      <c r="M99" s="447"/>
      <c r="N99" s="52"/>
      <c r="O99" s="579"/>
      <c r="P99" s="149">
        <f t="shared" si="75"/>
        <v>0</v>
      </c>
      <c r="Q99" s="447"/>
      <c r="R99" s="52"/>
      <c r="S99" s="579"/>
      <c r="T99" s="149">
        <f t="shared" si="76"/>
        <v>0</v>
      </c>
      <c r="U99" s="447"/>
      <c r="V99" s="52"/>
      <c r="W99" s="579"/>
      <c r="X99" s="149">
        <f t="shared" si="77"/>
        <v>0</v>
      </c>
      <c r="Y99" s="52"/>
      <c r="Z99" s="57"/>
      <c r="AA99" s="149">
        <f t="shared" si="78"/>
        <v>0</v>
      </c>
      <c r="AB99" s="52"/>
      <c r="AC99" s="57"/>
      <c r="AD99" s="149">
        <f t="shared" si="79"/>
        <v>0</v>
      </c>
      <c r="AE99" s="52"/>
      <c r="AF99" s="54"/>
      <c r="AG99" s="149">
        <f t="shared" si="80"/>
        <v>0</v>
      </c>
      <c r="AH99" s="52"/>
      <c r="AI99" s="57"/>
      <c r="AJ99" s="367">
        <f t="shared" si="81"/>
        <v>0</v>
      </c>
      <c r="AK99" s="421">
        <f t="shared" si="82"/>
        <v>0</v>
      </c>
      <c r="AL99" s="221">
        <f t="shared" si="82"/>
        <v>0</v>
      </c>
      <c r="AM99" s="565">
        <f t="shared" si="83"/>
        <v>0</v>
      </c>
      <c r="AN99" s="953"/>
      <c r="AO99" s="954"/>
      <c r="AP99" s="954"/>
      <c r="AQ99" s="954"/>
      <c r="AR99" s="955"/>
    </row>
    <row r="100" spans="2:44" ht="13.5" thickBot="1">
      <c r="B100" s="979" t="s">
        <v>19</v>
      </c>
      <c r="C100" s="980"/>
      <c r="D100" s="980"/>
      <c r="E100" s="981"/>
      <c r="F100" s="499">
        <f>SUM(F90:F99)</f>
        <v>850</v>
      </c>
      <c r="G100" s="114">
        <f>SUM(G90:H99)</f>
        <v>3.3756949960285942E-2</v>
      </c>
      <c r="H100" s="115"/>
      <c r="I100" s="449">
        <f>SUM(I90:I99)</f>
        <v>850</v>
      </c>
      <c r="J100" s="249">
        <f>SUM(J90:J99)</f>
        <v>0</v>
      </c>
      <c r="K100" s="578"/>
      <c r="L100" s="249">
        <f t="shared" ref="L100:AJ100" si="84">SUM(L90:L99)</f>
        <v>850</v>
      </c>
      <c r="M100" s="460">
        <f>SUM(M90:M99)</f>
        <v>0</v>
      </c>
      <c r="N100" s="250">
        <f>SUM(N90:N99)</f>
        <v>0</v>
      </c>
      <c r="O100" s="578"/>
      <c r="P100" s="251">
        <f t="shared" si="84"/>
        <v>0</v>
      </c>
      <c r="Q100" s="449">
        <f>SUM(Q90:Q99)</f>
        <v>0</v>
      </c>
      <c r="R100" s="249">
        <f>SUM(R90:R99)</f>
        <v>0</v>
      </c>
      <c r="S100" s="582"/>
      <c r="T100" s="252">
        <f t="shared" si="84"/>
        <v>0</v>
      </c>
      <c r="U100" s="460">
        <f>SUM(U90:U99)</f>
        <v>0</v>
      </c>
      <c r="V100" s="250">
        <f>SUM(V90:V99)</f>
        <v>0</v>
      </c>
      <c r="W100" s="582"/>
      <c r="X100" s="253">
        <f t="shared" si="84"/>
        <v>0</v>
      </c>
      <c r="Y100" s="249">
        <f t="shared" si="84"/>
        <v>0</v>
      </c>
      <c r="Z100" s="249">
        <f t="shared" si="84"/>
        <v>0</v>
      </c>
      <c r="AA100" s="252">
        <f t="shared" si="84"/>
        <v>0</v>
      </c>
      <c r="AB100" s="250">
        <f t="shared" si="84"/>
        <v>0</v>
      </c>
      <c r="AC100" s="250">
        <f t="shared" si="84"/>
        <v>0</v>
      </c>
      <c r="AD100" s="253">
        <f t="shared" si="84"/>
        <v>0</v>
      </c>
      <c r="AE100" s="249">
        <f t="shared" si="84"/>
        <v>0</v>
      </c>
      <c r="AF100" s="249">
        <f t="shared" si="84"/>
        <v>0</v>
      </c>
      <c r="AG100" s="252">
        <f t="shared" si="84"/>
        <v>0</v>
      </c>
      <c r="AH100" s="250">
        <f t="shared" si="84"/>
        <v>0</v>
      </c>
      <c r="AI100" s="250">
        <f t="shared" si="84"/>
        <v>0</v>
      </c>
      <c r="AJ100" s="253">
        <f t="shared" si="84"/>
        <v>0</v>
      </c>
      <c r="AK100" s="427">
        <f>SUM(AK90:AK99)</f>
        <v>850</v>
      </c>
      <c r="AL100" s="254">
        <f>SUM(AL90:AL99)</f>
        <v>0</v>
      </c>
      <c r="AM100" s="254">
        <f>SUM(AM90:AM99)</f>
        <v>850</v>
      </c>
    </row>
    <row r="101" spans="2:44" ht="14.25" thickTop="1" thickBot="1">
      <c r="B101" s="82"/>
      <c r="C101" s="83"/>
      <c r="D101" s="83"/>
      <c r="E101" s="83"/>
      <c r="F101" s="238"/>
      <c r="G101" s="108"/>
      <c r="H101" s="85"/>
      <c r="I101" s="436"/>
      <c r="J101" s="51"/>
      <c r="K101" s="51"/>
      <c r="L101" s="51"/>
      <c r="M101" s="436"/>
      <c r="N101" s="51"/>
      <c r="O101" s="51"/>
      <c r="P101" s="150"/>
      <c r="Q101" s="436"/>
      <c r="R101" s="51"/>
      <c r="S101" s="51"/>
      <c r="T101" s="158"/>
      <c r="U101" s="436"/>
      <c r="V101" s="51"/>
      <c r="W101" s="51"/>
      <c r="X101" s="158"/>
      <c r="Y101" s="51"/>
      <c r="Z101" s="109"/>
      <c r="AA101" s="158"/>
      <c r="AB101" s="51"/>
      <c r="AC101" s="109"/>
      <c r="AD101" s="158"/>
      <c r="AE101" s="51"/>
      <c r="AF101" s="109"/>
      <c r="AG101" s="158"/>
      <c r="AH101" s="51"/>
      <c r="AI101" s="109"/>
      <c r="AJ101" s="158"/>
      <c r="AK101" s="421" t="s">
        <v>40</v>
      </c>
      <c r="AL101" s="221" t="s">
        <v>40</v>
      </c>
      <c r="AM101" s="290" t="s">
        <v>40</v>
      </c>
    </row>
    <row r="102" spans="2:44" ht="25.5" customHeight="1">
      <c r="B102" s="488" t="s">
        <v>175</v>
      </c>
      <c r="C102" s="103" t="s">
        <v>27</v>
      </c>
      <c r="D102" s="119" t="s">
        <v>1</v>
      </c>
      <c r="E102" s="103" t="s">
        <v>41</v>
      </c>
      <c r="F102" s="248" t="s">
        <v>17</v>
      </c>
      <c r="G102" s="113" t="s">
        <v>4</v>
      </c>
      <c r="H102" s="103" t="s">
        <v>5</v>
      </c>
      <c r="I102" s="39" t="s">
        <v>57</v>
      </c>
      <c r="J102" s="39" t="s">
        <v>44</v>
      </c>
      <c r="K102" s="572" t="s">
        <v>185</v>
      </c>
      <c r="L102" s="215" t="s">
        <v>53</v>
      </c>
      <c r="M102" s="40" t="s">
        <v>58</v>
      </c>
      <c r="N102" s="40" t="s">
        <v>45</v>
      </c>
      <c r="O102" s="572" t="s">
        <v>185</v>
      </c>
      <c r="P102" s="216" t="s">
        <v>53</v>
      </c>
      <c r="Q102" s="39" t="s">
        <v>59</v>
      </c>
      <c r="R102" s="39" t="s">
        <v>46</v>
      </c>
      <c r="S102" s="572" t="s">
        <v>185</v>
      </c>
      <c r="T102" s="217" t="s">
        <v>53</v>
      </c>
      <c r="U102" s="573" t="s">
        <v>60</v>
      </c>
      <c r="V102" s="573" t="s">
        <v>47</v>
      </c>
      <c r="W102" s="572" t="s">
        <v>185</v>
      </c>
      <c r="X102" s="216" t="s">
        <v>53</v>
      </c>
      <c r="Y102" s="39" t="s">
        <v>61</v>
      </c>
      <c r="Z102" s="39" t="s">
        <v>48</v>
      </c>
      <c r="AA102" s="217" t="s">
        <v>53</v>
      </c>
      <c r="AB102" s="40" t="s">
        <v>62</v>
      </c>
      <c r="AC102" s="40" t="s">
        <v>49</v>
      </c>
      <c r="AD102" s="216" t="s">
        <v>53</v>
      </c>
      <c r="AE102" s="39" t="s">
        <v>63</v>
      </c>
      <c r="AF102" s="39" t="s">
        <v>50</v>
      </c>
      <c r="AG102" s="217" t="s">
        <v>53</v>
      </c>
      <c r="AH102" s="40" t="s">
        <v>64</v>
      </c>
      <c r="AI102" s="40" t="s">
        <v>51</v>
      </c>
      <c r="AJ102" s="216" t="s">
        <v>53</v>
      </c>
      <c r="AK102" s="415" t="s">
        <v>174</v>
      </c>
      <c r="AL102" s="368" t="s">
        <v>52</v>
      </c>
      <c r="AM102" s="369" t="s">
        <v>53</v>
      </c>
      <c r="AN102" s="959" t="s">
        <v>194</v>
      </c>
      <c r="AO102" s="959"/>
      <c r="AP102" s="959"/>
      <c r="AQ102" s="959"/>
      <c r="AR102" s="960"/>
    </row>
    <row r="103" spans="2:44">
      <c r="B103" s="391" t="s">
        <v>165</v>
      </c>
      <c r="C103" s="389" t="s">
        <v>149</v>
      </c>
      <c r="D103" s="390">
        <v>5</v>
      </c>
      <c r="E103" s="390">
        <v>200</v>
      </c>
      <c r="F103" s="376">
        <f t="shared" ref="F103:F112" si="85">E103*D103</f>
        <v>1000</v>
      </c>
      <c r="G103" s="490">
        <f t="shared" ref="G103:G112" si="86">IF($F$153=0,"",F103/$F$153)</f>
        <v>3.971405877680699E-2</v>
      </c>
      <c r="H103" s="43"/>
      <c r="I103" s="69"/>
      <c r="J103" s="44"/>
      <c r="K103" s="579"/>
      <c r="L103" s="46">
        <f t="shared" ref="L103:L112" si="87">I103-J103</f>
        <v>0</v>
      </c>
      <c r="M103" s="69">
        <v>1000</v>
      </c>
      <c r="N103" s="44"/>
      <c r="O103" s="579"/>
      <c r="P103" s="149">
        <f t="shared" ref="P103:P112" si="88">M103-N103</f>
        <v>1000</v>
      </c>
      <c r="Q103" s="69"/>
      <c r="R103" s="44"/>
      <c r="S103" s="579"/>
      <c r="T103" s="149">
        <f t="shared" ref="T103:T112" si="89">Q103-R103</f>
        <v>0</v>
      </c>
      <c r="U103" s="69"/>
      <c r="V103" s="44"/>
      <c r="W103" s="579"/>
      <c r="X103" s="149">
        <f t="shared" ref="X103:X112" si="90">U103-V103</f>
        <v>0</v>
      </c>
      <c r="Y103" s="44"/>
      <c r="Z103" s="47"/>
      <c r="AA103" s="149">
        <f t="shared" ref="AA103:AA112" si="91">Y103-Z103</f>
        <v>0</v>
      </c>
      <c r="AB103" s="44"/>
      <c r="AC103" s="47"/>
      <c r="AD103" s="149">
        <f t="shared" ref="AD103:AD112" si="92">AB103-AC103</f>
        <v>0</v>
      </c>
      <c r="AE103" s="44"/>
      <c r="AF103" s="47"/>
      <c r="AG103" s="149">
        <f t="shared" ref="AG103:AG112" si="93">AE103-AF103</f>
        <v>0</v>
      </c>
      <c r="AH103" s="44"/>
      <c r="AI103" s="47"/>
      <c r="AJ103" s="367">
        <f t="shared" ref="AJ103:AJ112" si="94">AH103-AI103</f>
        <v>0</v>
      </c>
      <c r="AK103" s="426">
        <f>AE103+I103+M103+Q103+U103+Y103+AB103+AE103+AH103</f>
        <v>1000</v>
      </c>
      <c r="AL103" s="221">
        <f t="shared" ref="AK103:AL112" si="95">AF103+J103+N103+R103+V103+Z103+AC103+AF103+AI103</f>
        <v>0</v>
      </c>
      <c r="AM103" s="264">
        <f t="shared" ref="AM103:AM112" si="96">F103-AL103</f>
        <v>1000</v>
      </c>
      <c r="AN103" s="947"/>
      <c r="AO103" s="948"/>
      <c r="AP103" s="948"/>
      <c r="AQ103" s="948"/>
      <c r="AR103" s="949"/>
    </row>
    <row r="104" spans="2:44" hidden="1">
      <c r="B104" s="90"/>
      <c r="C104" s="90"/>
      <c r="D104" s="50"/>
      <c r="E104" s="62"/>
      <c r="F104" s="493">
        <f t="shared" si="85"/>
        <v>0</v>
      </c>
      <c r="G104" s="490">
        <f t="shared" si="86"/>
        <v>0</v>
      </c>
      <c r="H104" s="50"/>
      <c r="I104" s="436"/>
      <c r="J104" s="51"/>
      <c r="K104" s="579"/>
      <c r="L104" s="46">
        <f t="shared" si="87"/>
        <v>0</v>
      </c>
      <c r="M104" s="436"/>
      <c r="N104" s="51"/>
      <c r="O104" s="579"/>
      <c r="P104" s="149">
        <f t="shared" si="88"/>
        <v>0</v>
      </c>
      <c r="Q104" s="436"/>
      <c r="R104" s="51"/>
      <c r="S104" s="579"/>
      <c r="T104" s="149">
        <f t="shared" si="89"/>
        <v>0</v>
      </c>
      <c r="U104" s="436"/>
      <c r="V104" s="51"/>
      <c r="W104" s="579"/>
      <c r="X104" s="149">
        <f t="shared" si="90"/>
        <v>0</v>
      </c>
      <c r="Y104" s="51"/>
      <c r="Z104" s="54"/>
      <c r="AA104" s="149">
        <f t="shared" si="91"/>
        <v>0</v>
      </c>
      <c r="AB104" s="51"/>
      <c r="AC104" s="54"/>
      <c r="AD104" s="149">
        <f t="shared" si="92"/>
        <v>0</v>
      </c>
      <c r="AE104" s="51"/>
      <c r="AF104" s="54"/>
      <c r="AG104" s="149">
        <f t="shared" si="93"/>
        <v>0</v>
      </c>
      <c r="AH104" s="51"/>
      <c r="AI104" s="54"/>
      <c r="AJ104" s="367">
        <f t="shared" si="94"/>
        <v>0</v>
      </c>
      <c r="AK104" s="426">
        <f t="shared" si="95"/>
        <v>0</v>
      </c>
      <c r="AL104" s="221">
        <f t="shared" si="95"/>
        <v>0</v>
      </c>
      <c r="AM104" s="264">
        <f t="shared" si="96"/>
        <v>0</v>
      </c>
      <c r="AN104" s="950"/>
      <c r="AO104" s="951"/>
      <c r="AP104" s="951"/>
      <c r="AQ104" s="951"/>
      <c r="AR104" s="952"/>
    </row>
    <row r="105" spans="2:44" hidden="1">
      <c r="B105" s="90"/>
      <c r="C105" s="90"/>
      <c r="D105" s="50"/>
      <c r="E105" s="62"/>
      <c r="F105" s="493">
        <f t="shared" si="85"/>
        <v>0</v>
      </c>
      <c r="G105" s="490">
        <f t="shared" si="86"/>
        <v>0</v>
      </c>
      <c r="H105" s="50"/>
      <c r="I105" s="436"/>
      <c r="J105" s="51"/>
      <c r="K105" s="579"/>
      <c r="L105" s="46">
        <f t="shared" si="87"/>
        <v>0</v>
      </c>
      <c r="M105" s="436"/>
      <c r="N105" s="51"/>
      <c r="O105" s="579"/>
      <c r="P105" s="149">
        <f t="shared" si="88"/>
        <v>0</v>
      </c>
      <c r="Q105" s="436"/>
      <c r="R105" s="51"/>
      <c r="S105" s="579"/>
      <c r="T105" s="149">
        <f t="shared" si="89"/>
        <v>0</v>
      </c>
      <c r="U105" s="436"/>
      <c r="V105" s="51"/>
      <c r="W105" s="579"/>
      <c r="X105" s="149">
        <f t="shared" si="90"/>
        <v>0</v>
      </c>
      <c r="Y105" s="51"/>
      <c r="Z105" s="54"/>
      <c r="AA105" s="149">
        <f t="shared" si="91"/>
        <v>0</v>
      </c>
      <c r="AB105" s="51"/>
      <c r="AC105" s="54"/>
      <c r="AD105" s="149">
        <f t="shared" si="92"/>
        <v>0</v>
      </c>
      <c r="AE105" s="51"/>
      <c r="AF105" s="54"/>
      <c r="AG105" s="149">
        <f t="shared" si="93"/>
        <v>0</v>
      </c>
      <c r="AH105" s="51"/>
      <c r="AI105" s="54"/>
      <c r="AJ105" s="367">
        <f t="shared" si="94"/>
        <v>0</v>
      </c>
      <c r="AK105" s="426">
        <f t="shared" si="95"/>
        <v>0</v>
      </c>
      <c r="AL105" s="221">
        <f t="shared" si="95"/>
        <v>0</v>
      </c>
      <c r="AM105" s="264">
        <f t="shared" si="96"/>
        <v>0</v>
      </c>
      <c r="AN105" s="950"/>
      <c r="AO105" s="951"/>
      <c r="AP105" s="951"/>
      <c r="AQ105" s="951"/>
      <c r="AR105" s="952"/>
    </row>
    <row r="106" spans="2:44" hidden="1">
      <c r="B106" s="90"/>
      <c r="C106" s="90"/>
      <c r="D106" s="50"/>
      <c r="E106" s="62"/>
      <c r="F106" s="493">
        <f t="shared" si="85"/>
        <v>0</v>
      </c>
      <c r="G106" s="490">
        <f t="shared" si="86"/>
        <v>0</v>
      </c>
      <c r="H106" s="50"/>
      <c r="I106" s="436"/>
      <c r="J106" s="51"/>
      <c r="K106" s="579"/>
      <c r="L106" s="46">
        <f t="shared" si="87"/>
        <v>0</v>
      </c>
      <c r="M106" s="436"/>
      <c r="N106" s="51"/>
      <c r="O106" s="579"/>
      <c r="P106" s="149">
        <f t="shared" si="88"/>
        <v>0</v>
      </c>
      <c r="Q106" s="436"/>
      <c r="R106" s="51"/>
      <c r="S106" s="579"/>
      <c r="T106" s="149">
        <f t="shared" si="89"/>
        <v>0</v>
      </c>
      <c r="U106" s="436"/>
      <c r="V106" s="51"/>
      <c r="W106" s="579"/>
      <c r="X106" s="149">
        <f t="shared" si="90"/>
        <v>0</v>
      </c>
      <c r="Y106" s="51"/>
      <c r="Z106" s="54"/>
      <c r="AA106" s="149">
        <f t="shared" si="91"/>
        <v>0</v>
      </c>
      <c r="AB106" s="51"/>
      <c r="AC106" s="54"/>
      <c r="AD106" s="149">
        <f t="shared" si="92"/>
        <v>0</v>
      </c>
      <c r="AE106" s="51"/>
      <c r="AF106" s="54"/>
      <c r="AG106" s="149">
        <f t="shared" si="93"/>
        <v>0</v>
      </c>
      <c r="AH106" s="51"/>
      <c r="AI106" s="54"/>
      <c r="AJ106" s="367">
        <f t="shared" si="94"/>
        <v>0</v>
      </c>
      <c r="AK106" s="426">
        <f t="shared" si="95"/>
        <v>0</v>
      </c>
      <c r="AL106" s="221">
        <f t="shared" si="95"/>
        <v>0</v>
      </c>
      <c r="AM106" s="264">
        <f t="shared" si="96"/>
        <v>0</v>
      </c>
      <c r="AN106" s="950"/>
      <c r="AO106" s="951"/>
      <c r="AP106" s="951"/>
      <c r="AQ106" s="951"/>
      <c r="AR106" s="952"/>
    </row>
    <row r="107" spans="2:44" hidden="1">
      <c r="B107" s="90"/>
      <c r="C107" s="90"/>
      <c r="D107" s="50"/>
      <c r="E107" s="62"/>
      <c r="F107" s="493">
        <f t="shared" si="85"/>
        <v>0</v>
      </c>
      <c r="G107" s="490">
        <f t="shared" si="86"/>
        <v>0</v>
      </c>
      <c r="H107" s="50"/>
      <c r="I107" s="436"/>
      <c r="J107" s="51"/>
      <c r="K107" s="579"/>
      <c r="L107" s="46">
        <f t="shared" si="87"/>
        <v>0</v>
      </c>
      <c r="M107" s="436"/>
      <c r="N107" s="51"/>
      <c r="O107" s="579"/>
      <c r="P107" s="149">
        <f t="shared" si="88"/>
        <v>0</v>
      </c>
      <c r="Q107" s="436"/>
      <c r="R107" s="51"/>
      <c r="S107" s="579"/>
      <c r="T107" s="149">
        <f t="shared" si="89"/>
        <v>0</v>
      </c>
      <c r="U107" s="436"/>
      <c r="V107" s="51"/>
      <c r="W107" s="579"/>
      <c r="X107" s="149">
        <f t="shared" si="90"/>
        <v>0</v>
      </c>
      <c r="Y107" s="51"/>
      <c r="Z107" s="54"/>
      <c r="AA107" s="149">
        <f t="shared" si="91"/>
        <v>0</v>
      </c>
      <c r="AB107" s="51"/>
      <c r="AC107" s="54"/>
      <c r="AD107" s="149">
        <f t="shared" si="92"/>
        <v>0</v>
      </c>
      <c r="AE107" s="51"/>
      <c r="AF107" s="54"/>
      <c r="AG107" s="149">
        <f t="shared" si="93"/>
        <v>0</v>
      </c>
      <c r="AH107" s="51"/>
      <c r="AI107" s="54"/>
      <c r="AJ107" s="367">
        <f t="shared" si="94"/>
        <v>0</v>
      </c>
      <c r="AK107" s="426">
        <f t="shared" si="95"/>
        <v>0</v>
      </c>
      <c r="AL107" s="221">
        <f t="shared" si="95"/>
        <v>0</v>
      </c>
      <c r="AM107" s="264">
        <f t="shared" si="96"/>
        <v>0</v>
      </c>
      <c r="AN107" s="950"/>
      <c r="AO107" s="951"/>
      <c r="AP107" s="951"/>
      <c r="AQ107" s="951"/>
      <c r="AR107" s="952"/>
    </row>
    <row r="108" spans="2:44" hidden="1">
      <c r="B108" s="90"/>
      <c r="C108" s="70"/>
      <c r="D108" s="50"/>
      <c r="E108" s="62"/>
      <c r="F108" s="493">
        <f t="shared" si="85"/>
        <v>0</v>
      </c>
      <c r="G108" s="490">
        <f t="shared" si="86"/>
        <v>0</v>
      </c>
      <c r="H108" s="50"/>
      <c r="I108" s="436"/>
      <c r="J108" s="51"/>
      <c r="K108" s="579"/>
      <c r="L108" s="46">
        <f t="shared" si="87"/>
        <v>0</v>
      </c>
      <c r="M108" s="436"/>
      <c r="N108" s="51"/>
      <c r="O108" s="579"/>
      <c r="P108" s="149">
        <f t="shared" si="88"/>
        <v>0</v>
      </c>
      <c r="Q108" s="436"/>
      <c r="R108" s="51"/>
      <c r="S108" s="579"/>
      <c r="T108" s="149">
        <f t="shared" si="89"/>
        <v>0</v>
      </c>
      <c r="U108" s="436"/>
      <c r="V108" s="51"/>
      <c r="W108" s="579"/>
      <c r="X108" s="149">
        <f t="shared" si="90"/>
        <v>0</v>
      </c>
      <c r="Y108" s="51"/>
      <c r="Z108" s="54"/>
      <c r="AA108" s="149">
        <f t="shared" si="91"/>
        <v>0</v>
      </c>
      <c r="AB108" s="51"/>
      <c r="AC108" s="54"/>
      <c r="AD108" s="149">
        <f t="shared" si="92"/>
        <v>0</v>
      </c>
      <c r="AE108" s="51"/>
      <c r="AF108" s="54"/>
      <c r="AG108" s="149">
        <f t="shared" si="93"/>
        <v>0</v>
      </c>
      <c r="AH108" s="51"/>
      <c r="AI108" s="54"/>
      <c r="AJ108" s="367">
        <f t="shared" si="94"/>
        <v>0</v>
      </c>
      <c r="AK108" s="426">
        <f t="shared" si="95"/>
        <v>0</v>
      </c>
      <c r="AL108" s="221">
        <f t="shared" si="95"/>
        <v>0</v>
      </c>
      <c r="AM108" s="264">
        <f t="shared" si="96"/>
        <v>0</v>
      </c>
      <c r="AN108" s="950"/>
      <c r="AO108" s="951"/>
      <c r="AP108" s="951"/>
      <c r="AQ108" s="951"/>
      <c r="AR108" s="952"/>
    </row>
    <row r="109" spans="2:44" hidden="1">
      <c r="B109" s="90"/>
      <c r="C109" s="48"/>
      <c r="D109" s="50"/>
      <c r="E109" s="62"/>
      <c r="F109" s="493">
        <f t="shared" si="85"/>
        <v>0</v>
      </c>
      <c r="G109" s="490">
        <f t="shared" si="86"/>
        <v>0</v>
      </c>
      <c r="H109" s="71"/>
      <c r="I109" s="436"/>
      <c r="J109" s="51"/>
      <c r="K109" s="579"/>
      <c r="L109" s="46">
        <f t="shared" si="87"/>
        <v>0</v>
      </c>
      <c r="M109" s="436"/>
      <c r="N109" s="51"/>
      <c r="O109" s="579"/>
      <c r="P109" s="149">
        <f t="shared" si="88"/>
        <v>0</v>
      </c>
      <c r="Q109" s="436"/>
      <c r="R109" s="51"/>
      <c r="S109" s="579"/>
      <c r="T109" s="149">
        <f t="shared" si="89"/>
        <v>0</v>
      </c>
      <c r="U109" s="436"/>
      <c r="V109" s="51"/>
      <c r="W109" s="579"/>
      <c r="X109" s="149">
        <f t="shared" si="90"/>
        <v>0</v>
      </c>
      <c r="Y109" s="51"/>
      <c r="Z109" s="54"/>
      <c r="AA109" s="149">
        <f t="shared" si="91"/>
        <v>0</v>
      </c>
      <c r="AB109" s="51"/>
      <c r="AC109" s="54"/>
      <c r="AD109" s="149">
        <f t="shared" si="92"/>
        <v>0</v>
      </c>
      <c r="AE109" s="51"/>
      <c r="AF109" s="54"/>
      <c r="AG109" s="149">
        <f t="shared" si="93"/>
        <v>0</v>
      </c>
      <c r="AH109" s="51"/>
      <c r="AI109" s="54"/>
      <c r="AJ109" s="367">
        <f t="shared" si="94"/>
        <v>0</v>
      </c>
      <c r="AK109" s="426">
        <f t="shared" si="95"/>
        <v>0</v>
      </c>
      <c r="AL109" s="221">
        <f t="shared" si="95"/>
        <v>0</v>
      </c>
      <c r="AM109" s="264">
        <f t="shared" si="96"/>
        <v>0</v>
      </c>
      <c r="AN109" s="950"/>
      <c r="AO109" s="951"/>
      <c r="AP109" s="951"/>
      <c r="AQ109" s="951"/>
      <c r="AR109" s="952"/>
    </row>
    <row r="110" spans="2:44" hidden="1">
      <c r="B110" s="90"/>
      <c r="C110" s="48"/>
      <c r="D110" s="50"/>
      <c r="E110" s="62"/>
      <c r="F110" s="493">
        <f t="shared" si="85"/>
        <v>0</v>
      </c>
      <c r="G110" s="490">
        <f t="shared" si="86"/>
        <v>0</v>
      </c>
      <c r="H110" s="71"/>
      <c r="I110" s="436"/>
      <c r="J110" s="51"/>
      <c r="K110" s="579"/>
      <c r="L110" s="46">
        <f t="shared" si="87"/>
        <v>0</v>
      </c>
      <c r="M110" s="436"/>
      <c r="N110" s="51"/>
      <c r="O110" s="579"/>
      <c r="P110" s="149">
        <f t="shared" si="88"/>
        <v>0</v>
      </c>
      <c r="Q110" s="436"/>
      <c r="R110" s="51"/>
      <c r="S110" s="579"/>
      <c r="T110" s="149">
        <f t="shared" si="89"/>
        <v>0</v>
      </c>
      <c r="U110" s="436"/>
      <c r="V110" s="51"/>
      <c r="W110" s="579"/>
      <c r="X110" s="149">
        <f t="shared" si="90"/>
        <v>0</v>
      </c>
      <c r="Y110" s="51"/>
      <c r="Z110" s="54"/>
      <c r="AA110" s="149">
        <f t="shared" si="91"/>
        <v>0</v>
      </c>
      <c r="AB110" s="51"/>
      <c r="AC110" s="54"/>
      <c r="AD110" s="149">
        <f t="shared" si="92"/>
        <v>0</v>
      </c>
      <c r="AE110" s="51"/>
      <c r="AF110" s="54"/>
      <c r="AG110" s="149">
        <f t="shared" si="93"/>
        <v>0</v>
      </c>
      <c r="AH110" s="51"/>
      <c r="AI110" s="54"/>
      <c r="AJ110" s="367">
        <f t="shared" si="94"/>
        <v>0</v>
      </c>
      <c r="AK110" s="426">
        <f t="shared" si="95"/>
        <v>0</v>
      </c>
      <c r="AL110" s="221">
        <f t="shared" si="95"/>
        <v>0</v>
      </c>
      <c r="AM110" s="264">
        <f t="shared" si="96"/>
        <v>0</v>
      </c>
      <c r="AN110" s="950"/>
      <c r="AO110" s="951"/>
      <c r="AP110" s="951"/>
      <c r="AQ110" s="951"/>
      <c r="AR110" s="952"/>
    </row>
    <row r="111" spans="2:44" hidden="1">
      <c r="B111" s="90"/>
      <c r="C111" s="48"/>
      <c r="D111" s="50"/>
      <c r="E111" s="62"/>
      <c r="F111" s="493">
        <f t="shared" si="85"/>
        <v>0</v>
      </c>
      <c r="G111" s="490">
        <f t="shared" si="86"/>
        <v>0</v>
      </c>
      <c r="H111" s="71"/>
      <c r="I111" s="436"/>
      <c r="J111" s="51"/>
      <c r="K111" s="579"/>
      <c r="L111" s="46">
        <f t="shared" si="87"/>
        <v>0</v>
      </c>
      <c r="M111" s="436"/>
      <c r="N111" s="51"/>
      <c r="O111" s="579"/>
      <c r="P111" s="149">
        <f t="shared" si="88"/>
        <v>0</v>
      </c>
      <c r="Q111" s="436"/>
      <c r="R111" s="51"/>
      <c r="S111" s="579"/>
      <c r="T111" s="149">
        <f t="shared" si="89"/>
        <v>0</v>
      </c>
      <c r="U111" s="436"/>
      <c r="V111" s="51"/>
      <c r="W111" s="579"/>
      <c r="X111" s="149">
        <f t="shared" si="90"/>
        <v>0</v>
      </c>
      <c r="Y111" s="51"/>
      <c r="Z111" s="54"/>
      <c r="AA111" s="149">
        <f t="shared" si="91"/>
        <v>0</v>
      </c>
      <c r="AB111" s="51"/>
      <c r="AC111" s="54"/>
      <c r="AD111" s="149">
        <f t="shared" si="92"/>
        <v>0</v>
      </c>
      <c r="AE111" s="51"/>
      <c r="AF111" s="54"/>
      <c r="AG111" s="149">
        <f t="shared" si="93"/>
        <v>0</v>
      </c>
      <c r="AH111" s="51"/>
      <c r="AI111" s="54"/>
      <c r="AJ111" s="367">
        <f t="shared" si="94"/>
        <v>0</v>
      </c>
      <c r="AK111" s="426">
        <f t="shared" si="95"/>
        <v>0</v>
      </c>
      <c r="AL111" s="221">
        <f t="shared" si="95"/>
        <v>0</v>
      </c>
      <c r="AM111" s="264">
        <f t="shared" si="96"/>
        <v>0</v>
      </c>
      <c r="AN111" s="950"/>
      <c r="AO111" s="951"/>
      <c r="AP111" s="951"/>
      <c r="AQ111" s="951"/>
      <c r="AR111" s="952"/>
    </row>
    <row r="112" spans="2:44" hidden="1">
      <c r="B112" s="90"/>
      <c r="C112" s="48"/>
      <c r="D112" s="50"/>
      <c r="E112" s="62"/>
      <c r="F112" s="494">
        <f t="shared" si="85"/>
        <v>0</v>
      </c>
      <c r="G112" s="490">
        <f t="shared" si="86"/>
        <v>0</v>
      </c>
      <c r="H112" s="71"/>
      <c r="I112" s="436"/>
      <c r="J112" s="51"/>
      <c r="K112" s="579"/>
      <c r="L112" s="46">
        <f t="shared" si="87"/>
        <v>0</v>
      </c>
      <c r="M112" s="436"/>
      <c r="N112" s="51"/>
      <c r="O112" s="579"/>
      <c r="P112" s="149">
        <f t="shared" si="88"/>
        <v>0</v>
      </c>
      <c r="Q112" s="436"/>
      <c r="R112" s="51"/>
      <c r="S112" s="579"/>
      <c r="T112" s="149">
        <f t="shared" si="89"/>
        <v>0</v>
      </c>
      <c r="U112" s="436"/>
      <c r="V112" s="51"/>
      <c r="W112" s="579"/>
      <c r="X112" s="149">
        <f t="shared" si="90"/>
        <v>0</v>
      </c>
      <c r="Y112" s="51"/>
      <c r="Z112" s="54"/>
      <c r="AA112" s="149">
        <f t="shared" si="91"/>
        <v>0</v>
      </c>
      <c r="AB112" s="51"/>
      <c r="AC112" s="54"/>
      <c r="AD112" s="149">
        <f t="shared" si="92"/>
        <v>0</v>
      </c>
      <c r="AE112" s="51"/>
      <c r="AF112" s="54"/>
      <c r="AG112" s="149">
        <f t="shared" si="93"/>
        <v>0</v>
      </c>
      <c r="AH112" s="51"/>
      <c r="AI112" s="54"/>
      <c r="AJ112" s="367">
        <f t="shared" si="94"/>
        <v>0</v>
      </c>
      <c r="AK112" s="426">
        <f t="shared" si="95"/>
        <v>0</v>
      </c>
      <c r="AL112" s="221">
        <f t="shared" si="95"/>
        <v>0</v>
      </c>
      <c r="AM112" s="264">
        <f t="shared" si="96"/>
        <v>0</v>
      </c>
      <c r="AN112" s="953"/>
      <c r="AO112" s="954"/>
      <c r="AP112" s="954"/>
      <c r="AQ112" s="954"/>
      <c r="AR112" s="955"/>
    </row>
    <row r="113" spans="2:44" ht="13.5" thickBot="1">
      <c r="B113" s="979" t="s">
        <v>19</v>
      </c>
      <c r="C113" s="980"/>
      <c r="D113" s="980"/>
      <c r="E113" s="981"/>
      <c r="F113" s="499">
        <f>SUM(F103:F112)</f>
        <v>1000</v>
      </c>
      <c r="G113" s="114">
        <f>SUM(G103:G112)</f>
        <v>3.971405877680699E-2</v>
      </c>
      <c r="H113" s="115"/>
      <c r="I113" s="449">
        <f>SUM(I103:I112)</f>
        <v>0</v>
      </c>
      <c r="J113" s="249">
        <f>SUM(J103:J112)</f>
        <v>0</v>
      </c>
      <c r="K113" s="578"/>
      <c r="L113" s="249">
        <f t="shared" ref="L113:AJ113" si="97">SUM(L103:L112)</f>
        <v>0</v>
      </c>
      <c r="M113" s="460">
        <f>SUM(M103:M112)</f>
        <v>1000</v>
      </c>
      <c r="N113" s="250">
        <f>SUM(N103:N112)</f>
        <v>0</v>
      </c>
      <c r="O113" s="578"/>
      <c r="P113" s="251">
        <f t="shared" si="97"/>
        <v>1000</v>
      </c>
      <c r="Q113" s="449">
        <f>SUM(Q103:Q112)</f>
        <v>0</v>
      </c>
      <c r="R113" s="249">
        <f>SUM(R103:R112)</f>
        <v>0</v>
      </c>
      <c r="S113" s="582"/>
      <c r="T113" s="252">
        <f t="shared" si="97"/>
        <v>0</v>
      </c>
      <c r="U113" s="460">
        <f>SUM(U103:U112)</f>
        <v>0</v>
      </c>
      <c r="V113" s="250">
        <f>SUM(V103:V112)</f>
        <v>0</v>
      </c>
      <c r="W113" s="582"/>
      <c r="X113" s="253">
        <f t="shared" si="97"/>
        <v>0</v>
      </c>
      <c r="Y113" s="249">
        <f t="shared" si="97"/>
        <v>0</v>
      </c>
      <c r="Z113" s="249">
        <f t="shared" si="97"/>
        <v>0</v>
      </c>
      <c r="AA113" s="252">
        <f t="shared" si="97"/>
        <v>0</v>
      </c>
      <c r="AB113" s="250">
        <f t="shared" si="97"/>
        <v>0</v>
      </c>
      <c r="AC113" s="250">
        <f t="shared" si="97"/>
        <v>0</v>
      </c>
      <c r="AD113" s="253">
        <f t="shared" si="97"/>
        <v>0</v>
      </c>
      <c r="AE113" s="249">
        <f t="shared" si="97"/>
        <v>0</v>
      </c>
      <c r="AF113" s="249">
        <f t="shared" si="97"/>
        <v>0</v>
      </c>
      <c r="AG113" s="252">
        <f t="shared" si="97"/>
        <v>0</v>
      </c>
      <c r="AH113" s="250">
        <f t="shared" si="97"/>
        <v>0</v>
      </c>
      <c r="AI113" s="250">
        <f t="shared" si="97"/>
        <v>0</v>
      </c>
      <c r="AJ113" s="253">
        <f t="shared" si="97"/>
        <v>0</v>
      </c>
      <c r="AK113" s="427">
        <f>SUM(AK103:AK112)</f>
        <v>1000</v>
      </c>
      <c r="AL113" s="254">
        <f>SUM(AL103:AL112)</f>
        <v>0</v>
      </c>
      <c r="AM113" s="305">
        <f>SUM(AM103:AM112)</f>
        <v>1000</v>
      </c>
    </row>
    <row r="114" spans="2:44" s="14" customFormat="1" ht="14.25" thickTop="1" thickBot="1">
      <c r="B114" s="82"/>
      <c r="C114" s="83"/>
      <c r="D114" s="83"/>
      <c r="E114" s="83"/>
      <c r="F114" s="238"/>
      <c r="G114" s="121"/>
      <c r="H114" s="85"/>
      <c r="I114" s="285"/>
      <c r="J114" s="285"/>
      <c r="K114" s="285"/>
      <c r="L114" s="285"/>
      <c r="M114" s="285"/>
      <c r="N114" s="285"/>
      <c r="O114" s="285"/>
      <c r="P114" s="306"/>
      <c r="Q114" s="285"/>
      <c r="R114" s="285"/>
      <c r="S114" s="285"/>
      <c r="T114" s="307"/>
      <c r="U114" s="285"/>
      <c r="V114" s="285"/>
      <c r="W114" s="285"/>
      <c r="X114" s="307"/>
      <c r="Y114" s="285"/>
      <c r="Z114" s="238"/>
      <c r="AA114" s="307"/>
      <c r="AB114" s="285"/>
      <c r="AC114" s="238"/>
      <c r="AD114" s="307"/>
      <c r="AE114" s="285"/>
      <c r="AF114" s="238"/>
      <c r="AG114" s="307"/>
      <c r="AH114" s="285"/>
      <c r="AI114" s="238"/>
      <c r="AJ114" s="307"/>
      <c r="AK114" s="375"/>
      <c r="AL114" s="375"/>
      <c r="AM114" s="375"/>
      <c r="AN114" s="366"/>
    </row>
    <row r="115" spans="2:44" ht="25.5" customHeight="1">
      <c r="B115" s="110" t="s">
        <v>157</v>
      </c>
      <c r="C115" s="111" t="s">
        <v>27</v>
      </c>
      <c r="D115" s="112" t="s">
        <v>1</v>
      </c>
      <c r="E115" s="111" t="s">
        <v>41</v>
      </c>
      <c r="F115" s="248" t="s">
        <v>17</v>
      </c>
      <c r="G115" s="113" t="s">
        <v>4</v>
      </c>
      <c r="H115" s="111" t="s">
        <v>5</v>
      </c>
      <c r="I115" s="39" t="s">
        <v>57</v>
      </c>
      <c r="J115" s="39" t="s">
        <v>44</v>
      </c>
      <c r="K115" s="572" t="s">
        <v>185</v>
      </c>
      <c r="L115" s="215" t="s">
        <v>53</v>
      </c>
      <c r="M115" s="40" t="s">
        <v>58</v>
      </c>
      <c r="N115" s="40" t="s">
        <v>45</v>
      </c>
      <c r="O115" s="572" t="s">
        <v>185</v>
      </c>
      <c r="P115" s="216" t="s">
        <v>53</v>
      </c>
      <c r="Q115" s="39" t="s">
        <v>59</v>
      </c>
      <c r="R115" s="39" t="s">
        <v>46</v>
      </c>
      <c r="S115" s="572" t="s">
        <v>185</v>
      </c>
      <c r="T115" s="217" t="s">
        <v>53</v>
      </c>
      <c r="U115" s="573" t="s">
        <v>60</v>
      </c>
      <c r="V115" s="573" t="s">
        <v>47</v>
      </c>
      <c r="W115" s="572" t="s">
        <v>185</v>
      </c>
      <c r="X115" s="216" t="s">
        <v>53</v>
      </c>
      <c r="Y115" s="39" t="s">
        <v>61</v>
      </c>
      <c r="Z115" s="39" t="s">
        <v>48</v>
      </c>
      <c r="AA115" s="217" t="s">
        <v>53</v>
      </c>
      <c r="AB115" s="40" t="s">
        <v>62</v>
      </c>
      <c r="AC115" s="40" t="s">
        <v>49</v>
      </c>
      <c r="AD115" s="216" t="s">
        <v>53</v>
      </c>
      <c r="AE115" s="39" t="s">
        <v>63</v>
      </c>
      <c r="AF115" s="39" t="s">
        <v>50</v>
      </c>
      <c r="AG115" s="217" t="s">
        <v>53</v>
      </c>
      <c r="AH115" s="40" t="s">
        <v>64</v>
      </c>
      <c r="AI115" s="40" t="s">
        <v>51</v>
      </c>
      <c r="AJ115" s="374" t="s">
        <v>53</v>
      </c>
      <c r="AK115" s="415" t="s">
        <v>174</v>
      </c>
      <c r="AL115" s="218" t="s">
        <v>52</v>
      </c>
      <c r="AM115" s="370" t="s">
        <v>53</v>
      </c>
      <c r="AN115" s="959" t="s">
        <v>194</v>
      </c>
      <c r="AO115" s="959"/>
      <c r="AP115" s="959"/>
      <c r="AQ115" s="959"/>
      <c r="AR115" s="960"/>
    </row>
    <row r="116" spans="2:44" s="265" customFormat="1" ht="25.5">
      <c r="B116" s="693" t="s">
        <v>221</v>
      </c>
      <c r="C116" s="683" t="s">
        <v>159</v>
      </c>
      <c r="D116" s="684">
        <v>6</v>
      </c>
      <c r="E116" s="694">
        <v>1000</v>
      </c>
      <c r="F116" s="685">
        <f t="shared" ref="F116:F124" si="98">E116*D116</f>
        <v>6000</v>
      </c>
      <c r="G116" s="675">
        <f t="shared" ref="G116:G124" si="99">IF($F$153=0,"",F116/$F$153)</f>
        <v>0.23828435266084194</v>
      </c>
      <c r="H116" s="686"/>
      <c r="I116" s="695"/>
      <c r="J116" s="696"/>
      <c r="K116" s="579"/>
      <c r="L116" s="678">
        <f t="shared" ref="L116:L125" si="100">I116-J116</f>
        <v>0</v>
      </c>
      <c r="M116" s="697"/>
      <c r="N116" s="696"/>
      <c r="O116" s="579"/>
      <c r="P116" s="678">
        <f t="shared" ref="P116:P124" si="101">M116-N116</f>
        <v>0</v>
      </c>
      <c r="Q116" s="697"/>
      <c r="R116" s="696"/>
      <c r="S116" s="579"/>
      <c r="T116" s="678">
        <f t="shared" ref="T116:T124" si="102">Q116-R116</f>
        <v>0</v>
      </c>
      <c r="U116" s="695">
        <v>6000</v>
      </c>
      <c r="V116" s="696"/>
      <c r="W116" s="579"/>
      <c r="X116" s="679">
        <f t="shared" ref="X116:X124" si="103">U116-V116</f>
        <v>6000</v>
      </c>
      <c r="Y116" s="696"/>
      <c r="Z116" s="690"/>
      <c r="AA116" s="679">
        <f t="shared" ref="AA116:AA124" si="104">Y116-Z116</f>
        <v>0</v>
      </c>
      <c r="AB116" s="696"/>
      <c r="AC116" s="690"/>
      <c r="AD116" s="679">
        <f t="shared" ref="AD116:AD124" si="105">AB116-AC116</f>
        <v>0</v>
      </c>
      <c r="AE116" s="696"/>
      <c r="AF116" s="690"/>
      <c r="AG116" s="679">
        <f t="shared" ref="AG116:AG124" si="106">AE116-AF116</f>
        <v>0</v>
      </c>
      <c r="AH116" s="696"/>
      <c r="AI116" s="690"/>
      <c r="AJ116" s="679">
        <f t="shared" ref="AJ116:AJ124" si="107">AH116-AI116</f>
        <v>0</v>
      </c>
      <c r="AK116" s="698">
        <f t="shared" ref="AK116:AL124" si="108">AE116+I116+M116+Q116+U116+Y116+AB116+AE116+AH116</f>
        <v>6000</v>
      </c>
      <c r="AL116" s="699">
        <f t="shared" si="108"/>
        <v>0</v>
      </c>
      <c r="AM116" s="700">
        <f t="shared" ref="AM116:AM124" si="109">F116-AL116</f>
        <v>6000</v>
      </c>
      <c r="AN116" s="982"/>
      <c r="AO116" s="983"/>
      <c r="AP116" s="983"/>
      <c r="AQ116" s="983"/>
      <c r="AR116" s="984"/>
    </row>
    <row r="117" spans="2:44" hidden="1">
      <c r="B117" s="91"/>
      <c r="C117" s="91"/>
      <c r="D117" s="56"/>
      <c r="E117" s="489"/>
      <c r="F117" s="493">
        <f t="shared" si="98"/>
        <v>0</v>
      </c>
      <c r="G117" s="490">
        <f t="shared" si="99"/>
        <v>0</v>
      </c>
      <c r="H117" s="56"/>
      <c r="I117" s="447"/>
      <c r="J117" s="52"/>
      <c r="K117" s="579"/>
      <c r="L117" s="46">
        <f t="shared" si="100"/>
        <v>0</v>
      </c>
      <c r="M117" s="447"/>
      <c r="N117" s="52"/>
      <c r="O117" s="579"/>
      <c r="P117" s="46">
        <f t="shared" si="101"/>
        <v>0</v>
      </c>
      <c r="Q117" s="447"/>
      <c r="R117" s="52"/>
      <c r="S117" s="579"/>
      <c r="T117" s="46">
        <f t="shared" si="102"/>
        <v>0</v>
      </c>
      <c r="U117" s="447"/>
      <c r="V117" s="52"/>
      <c r="W117" s="579"/>
      <c r="X117" s="149">
        <f t="shared" si="103"/>
        <v>0</v>
      </c>
      <c r="Y117" s="52"/>
      <c r="Z117" s="57"/>
      <c r="AA117" s="149">
        <f t="shared" si="104"/>
        <v>0</v>
      </c>
      <c r="AB117" s="52"/>
      <c r="AC117" s="57"/>
      <c r="AD117" s="149">
        <f t="shared" si="105"/>
        <v>0</v>
      </c>
      <c r="AE117" s="52"/>
      <c r="AF117" s="57"/>
      <c r="AG117" s="149">
        <f t="shared" si="106"/>
        <v>0</v>
      </c>
      <c r="AH117" s="52"/>
      <c r="AI117" s="57"/>
      <c r="AJ117" s="149">
        <f t="shared" si="107"/>
        <v>0</v>
      </c>
      <c r="AK117" s="426">
        <f t="shared" si="108"/>
        <v>0</v>
      </c>
      <c r="AL117" s="221">
        <f t="shared" si="108"/>
        <v>0</v>
      </c>
      <c r="AM117" s="264">
        <f t="shared" si="109"/>
        <v>0</v>
      </c>
      <c r="AN117" s="950"/>
      <c r="AO117" s="951"/>
      <c r="AP117" s="951"/>
      <c r="AQ117" s="951"/>
      <c r="AR117" s="952"/>
    </row>
    <row r="118" spans="2:44" hidden="1">
      <c r="B118" s="91"/>
      <c r="C118" s="91"/>
      <c r="D118" s="56"/>
      <c r="E118" s="489"/>
      <c r="F118" s="493">
        <f t="shared" si="98"/>
        <v>0</v>
      </c>
      <c r="G118" s="490">
        <f t="shared" si="99"/>
        <v>0</v>
      </c>
      <c r="H118" s="56"/>
      <c r="I118" s="447"/>
      <c r="J118" s="52"/>
      <c r="K118" s="579"/>
      <c r="L118" s="46">
        <f t="shared" si="100"/>
        <v>0</v>
      </c>
      <c r="M118" s="447"/>
      <c r="N118" s="52"/>
      <c r="O118" s="579"/>
      <c r="P118" s="46">
        <f t="shared" si="101"/>
        <v>0</v>
      </c>
      <c r="Q118" s="447"/>
      <c r="R118" s="52"/>
      <c r="S118" s="579"/>
      <c r="T118" s="46">
        <f t="shared" si="102"/>
        <v>0</v>
      </c>
      <c r="U118" s="447"/>
      <c r="V118" s="52"/>
      <c r="W118" s="579"/>
      <c r="X118" s="149">
        <f t="shared" si="103"/>
        <v>0</v>
      </c>
      <c r="Y118" s="52"/>
      <c r="Z118" s="57"/>
      <c r="AA118" s="149">
        <f t="shared" si="104"/>
        <v>0</v>
      </c>
      <c r="AB118" s="52"/>
      <c r="AC118" s="57"/>
      <c r="AD118" s="149">
        <f t="shared" si="105"/>
        <v>0</v>
      </c>
      <c r="AE118" s="52"/>
      <c r="AF118" s="57"/>
      <c r="AG118" s="149">
        <f t="shared" si="106"/>
        <v>0</v>
      </c>
      <c r="AH118" s="52"/>
      <c r="AI118" s="57"/>
      <c r="AJ118" s="149">
        <f t="shared" si="107"/>
        <v>0</v>
      </c>
      <c r="AK118" s="426">
        <f t="shared" si="108"/>
        <v>0</v>
      </c>
      <c r="AL118" s="221">
        <f t="shared" si="108"/>
        <v>0</v>
      </c>
      <c r="AM118" s="264">
        <f t="shared" si="109"/>
        <v>0</v>
      </c>
      <c r="AN118" s="950"/>
      <c r="AO118" s="951"/>
      <c r="AP118" s="951"/>
      <c r="AQ118" s="951"/>
      <c r="AR118" s="952"/>
    </row>
    <row r="119" spans="2:44" hidden="1">
      <c r="B119" s="91"/>
      <c r="C119" s="91"/>
      <c r="D119" s="56"/>
      <c r="E119" s="489"/>
      <c r="F119" s="493">
        <f t="shared" si="98"/>
        <v>0</v>
      </c>
      <c r="G119" s="490">
        <f t="shared" si="99"/>
        <v>0</v>
      </c>
      <c r="H119" s="56"/>
      <c r="I119" s="447"/>
      <c r="J119" s="52"/>
      <c r="K119" s="579"/>
      <c r="L119" s="46">
        <f t="shared" si="100"/>
        <v>0</v>
      </c>
      <c r="M119" s="447"/>
      <c r="N119" s="52"/>
      <c r="O119" s="579"/>
      <c r="P119" s="46">
        <f t="shared" si="101"/>
        <v>0</v>
      </c>
      <c r="Q119" s="447"/>
      <c r="R119" s="52"/>
      <c r="S119" s="579"/>
      <c r="T119" s="46">
        <f t="shared" si="102"/>
        <v>0</v>
      </c>
      <c r="U119" s="447"/>
      <c r="V119" s="52"/>
      <c r="W119" s="579"/>
      <c r="X119" s="149">
        <f t="shared" si="103"/>
        <v>0</v>
      </c>
      <c r="Y119" s="52"/>
      <c r="Z119" s="57"/>
      <c r="AA119" s="149">
        <f t="shared" si="104"/>
        <v>0</v>
      </c>
      <c r="AB119" s="52"/>
      <c r="AC119" s="57"/>
      <c r="AD119" s="149">
        <f t="shared" si="105"/>
        <v>0</v>
      </c>
      <c r="AE119" s="52"/>
      <c r="AF119" s="57"/>
      <c r="AG119" s="149">
        <f t="shared" si="106"/>
        <v>0</v>
      </c>
      <c r="AH119" s="52"/>
      <c r="AI119" s="57"/>
      <c r="AJ119" s="149">
        <f t="shared" si="107"/>
        <v>0</v>
      </c>
      <c r="AK119" s="426">
        <f t="shared" si="108"/>
        <v>0</v>
      </c>
      <c r="AL119" s="221">
        <f t="shared" si="108"/>
        <v>0</v>
      </c>
      <c r="AM119" s="264">
        <f t="shared" si="109"/>
        <v>0</v>
      </c>
      <c r="AN119" s="950"/>
      <c r="AO119" s="951"/>
      <c r="AP119" s="951"/>
      <c r="AQ119" s="951"/>
      <c r="AR119" s="952"/>
    </row>
    <row r="120" spans="2:44" hidden="1">
      <c r="B120" s="91"/>
      <c r="C120" s="91"/>
      <c r="D120" s="56"/>
      <c r="E120" s="489"/>
      <c r="F120" s="493">
        <f t="shared" si="98"/>
        <v>0</v>
      </c>
      <c r="G120" s="490">
        <f t="shared" si="99"/>
        <v>0</v>
      </c>
      <c r="H120" s="56"/>
      <c r="I120" s="447"/>
      <c r="J120" s="52"/>
      <c r="K120" s="579"/>
      <c r="L120" s="46">
        <f t="shared" si="100"/>
        <v>0</v>
      </c>
      <c r="M120" s="447"/>
      <c r="N120" s="52"/>
      <c r="O120" s="579"/>
      <c r="P120" s="46">
        <f t="shared" si="101"/>
        <v>0</v>
      </c>
      <c r="Q120" s="447"/>
      <c r="R120" s="52"/>
      <c r="S120" s="579"/>
      <c r="T120" s="46">
        <f t="shared" si="102"/>
        <v>0</v>
      </c>
      <c r="U120" s="447"/>
      <c r="V120" s="52"/>
      <c r="W120" s="579"/>
      <c r="X120" s="149">
        <f t="shared" si="103"/>
        <v>0</v>
      </c>
      <c r="Y120" s="52"/>
      <c r="Z120" s="57"/>
      <c r="AA120" s="149">
        <f t="shared" si="104"/>
        <v>0</v>
      </c>
      <c r="AB120" s="52"/>
      <c r="AC120" s="57"/>
      <c r="AD120" s="149">
        <f t="shared" si="105"/>
        <v>0</v>
      </c>
      <c r="AE120" s="52"/>
      <c r="AF120" s="57"/>
      <c r="AG120" s="149">
        <f t="shared" si="106"/>
        <v>0</v>
      </c>
      <c r="AH120" s="52"/>
      <c r="AI120" s="57"/>
      <c r="AJ120" s="149">
        <f t="shared" si="107"/>
        <v>0</v>
      </c>
      <c r="AK120" s="426">
        <f t="shared" si="108"/>
        <v>0</v>
      </c>
      <c r="AL120" s="221">
        <f t="shared" si="108"/>
        <v>0</v>
      </c>
      <c r="AM120" s="264">
        <f t="shared" si="109"/>
        <v>0</v>
      </c>
      <c r="AN120" s="950"/>
      <c r="AO120" s="951"/>
      <c r="AP120" s="951"/>
      <c r="AQ120" s="951"/>
      <c r="AR120" s="952"/>
    </row>
    <row r="121" spans="2:44" hidden="1">
      <c r="B121" s="91"/>
      <c r="C121" s="123"/>
      <c r="D121" s="56"/>
      <c r="E121" s="489"/>
      <c r="F121" s="493">
        <f t="shared" si="98"/>
        <v>0</v>
      </c>
      <c r="G121" s="490">
        <f t="shared" si="99"/>
        <v>0</v>
      </c>
      <c r="H121" s="56"/>
      <c r="I121" s="447"/>
      <c r="J121" s="52"/>
      <c r="K121" s="579"/>
      <c r="L121" s="46">
        <f t="shared" si="100"/>
        <v>0</v>
      </c>
      <c r="M121" s="447"/>
      <c r="N121" s="52"/>
      <c r="O121" s="579"/>
      <c r="P121" s="46">
        <f t="shared" si="101"/>
        <v>0</v>
      </c>
      <c r="Q121" s="447"/>
      <c r="R121" s="52"/>
      <c r="S121" s="579"/>
      <c r="T121" s="46">
        <f t="shared" si="102"/>
        <v>0</v>
      </c>
      <c r="U121" s="447"/>
      <c r="V121" s="52"/>
      <c r="W121" s="579"/>
      <c r="X121" s="149">
        <f t="shared" si="103"/>
        <v>0</v>
      </c>
      <c r="Y121" s="52"/>
      <c r="Z121" s="57"/>
      <c r="AA121" s="149">
        <f t="shared" si="104"/>
        <v>0</v>
      </c>
      <c r="AB121" s="52"/>
      <c r="AC121" s="57"/>
      <c r="AD121" s="149">
        <f t="shared" si="105"/>
        <v>0</v>
      </c>
      <c r="AE121" s="52"/>
      <c r="AF121" s="57"/>
      <c r="AG121" s="149">
        <f t="shared" si="106"/>
        <v>0</v>
      </c>
      <c r="AH121" s="52"/>
      <c r="AI121" s="57"/>
      <c r="AJ121" s="149">
        <f t="shared" si="107"/>
        <v>0</v>
      </c>
      <c r="AK121" s="426">
        <f t="shared" si="108"/>
        <v>0</v>
      </c>
      <c r="AL121" s="221">
        <f t="shared" si="108"/>
        <v>0</v>
      </c>
      <c r="AM121" s="264">
        <f t="shared" si="109"/>
        <v>0</v>
      </c>
      <c r="AN121" s="950"/>
      <c r="AO121" s="951"/>
      <c r="AP121" s="951"/>
      <c r="AQ121" s="951"/>
      <c r="AR121" s="952"/>
    </row>
    <row r="122" spans="2:44" hidden="1">
      <c r="B122" s="91"/>
      <c r="C122" s="49"/>
      <c r="D122" s="56"/>
      <c r="E122" s="489"/>
      <c r="F122" s="493">
        <f t="shared" si="98"/>
        <v>0</v>
      </c>
      <c r="G122" s="490">
        <f t="shared" si="99"/>
        <v>0</v>
      </c>
      <c r="H122" s="309"/>
      <c r="I122" s="447"/>
      <c r="J122" s="52"/>
      <c r="K122" s="579"/>
      <c r="L122" s="46">
        <f t="shared" si="100"/>
        <v>0</v>
      </c>
      <c r="M122" s="447"/>
      <c r="N122" s="52"/>
      <c r="O122" s="579"/>
      <c r="P122" s="46">
        <f t="shared" si="101"/>
        <v>0</v>
      </c>
      <c r="Q122" s="447"/>
      <c r="R122" s="52"/>
      <c r="S122" s="579"/>
      <c r="T122" s="46">
        <f t="shared" si="102"/>
        <v>0</v>
      </c>
      <c r="U122" s="447"/>
      <c r="V122" s="52"/>
      <c r="W122" s="579"/>
      <c r="X122" s="149">
        <f t="shared" si="103"/>
        <v>0</v>
      </c>
      <c r="Y122" s="52"/>
      <c r="Z122" s="57"/>
      <c r="AA122" s="149">
        <f t="shared" si="104"/>
        <v>0</v>
      </c>
      <c r="AB122" s="52"/>
      <c r="AC122" s="57"/>
      <c r="AD122" s="149">
        <f t="shared" si="105"/>
        <v>0</v>
      </c>
      <c r="AE122" s="52"/>
      <c r="AF122" s="57"/>
      <c r="AG122" s="149">
        <f t="shared" si="106"/>
        <v>0</v>
      </c>
      <c r="AH122" s="52"/>
      <c r="AI122" s="57"/>
      <c r="AJ122" s="149">
        <f t="shared" si="107"/>
        <v>0</v>
      </c>
      <c r="AK122" s="426">
        <f t="shared" si="108"/>
        <v>0</v>
      </c>
      <c r="AL122" s="221">
        <f t="shared" si="108"/>
        <v>0</v>
      </c>
      <c r="AM122" s="264">
        <f t="shared" si="109"/>
        <v>0</v>
      </c>
      <c r="AN122" s="950"/>
      <c r="AO122" s="951"/>
      <c r="AP122" s="951"/>
      <c r="AQ122" s="951"/>
      <c r="AR122" s="952"/>
    </row>
    <row r="123" spans="2:44" hidden="1">
      <c r="B123" s="310"/>
      <c r="C123" s="124"/>
      <c r="D123" s="56"/>
      <c r="E123" s="489"/>
      <c r="F123" s="493">
        <f t="shared" si="98"/>
        <v>0</v>
      </c>
      <c r="G123" s="490">
        <f t="shared" si="99"/>
        <v>0</v>
      </c>
      <c r="H123" s="311"/>
      <c r="I123" s="92"/>
      <c r="J123" s="296"/>
      <c r="K123" s="580"/>
      <c r="L123" s="46">
        <f t="shared" si="100"/>
        <v>0</v>
      </c>
      <c r="M123" s="92"/>
      <c r="N123" s="296"/>
      <c r="O123" s="580"/>
      <c r="P123" s="46">
        <f t="shared" si="101"/>
        <v>0</v>
      </c>
      <c r="Q123" s="92"/>
      <c r="R123" s="296"/>
      <c r="S123" s="580"/>
      <c r="T123" s="46">
        <f t="shared" si="102"/>
        <v>0</v>
      </c>
      <c r="U123" s="92"/>
      <c r="V123" s="296"/>
      <c r="W123" s="580"/>
      <c r="X123" s="149">
        <f t="shared" si="103"/>
        <v>0</v>
      </c>
      <c r="Y123" s="296"/>
      <c r="Z123" s="57"/>
      <c r="AA123" s="149">
        <f t="shared" si="104"/>
        <v>0</v>
      </c>
      <c r="AB123" s="296"/>
      <c r="AC123" s="57"/>
      <c r="AD123" s="149">
        <f t="shared" si="105"/>
        <v>0</v>
      </c>
      <c r="AE123" s="296"/>
      <c r="AF123" s="57"/>
      <c r="AG123" s="149">
        <f t="shared" si="106"/>
        <v>0</v>
      </c>
      <c r="AH123" s="296"/>
      <c r="AI123" s="57"/>
      <c r="AJ123" s="149">
        <f t="shared" si="107"/>
        <v>0</v>
      </c>
      <c r="AK123" s="426">
        <f t="shared" si="108"/>
        <v>0</v>
      </c>
      <c r="AL123" s="221">
        <f t="shared" si="108"/>
        <v>0</v>
      </c>
      <c r="AM123" s="264">
        <f t="shared" si="109"/>
        <v>0</v>
      </c>
      <c r="AN123" s="950"/>
      <c r="AO123" s="951"/>
      <c r="AP123" s="951"/>
      <c r="AQ123" s="951"/>
      <c r="AR123" s="952"/>
    </row>
    <row r="124" spans="2:44" hidden="1">
      <c r="B124" s="505"/>
      <c r="C124" s="124"/>
      <c r="D124" s="56"/>
      <c r="E124" s="489"/>
      <c r="F124" s="494">
        <f t="shared" si="98"/>
        <v>0</v>
      </c>
      <c r="G124" s="490">
        <f t="shared" si="99"/>
        <v>0</v>
      </c>
      <c r="H124" s="311"/>
      <c r="I124" s="447"/>
      <c r="J124" s="52"/>
      <c r="K124" s="579"/>
      <c r="L124" s="46">
        <f t="shared" si="100"/>
        <v>0</v>
      </c>
      <c r="M124" s="447"/>
      <c r="N124" s="52"/>
      <c r="O124" s="579"/>
      <c r="P124" s="46">
        <f t="shared" si="101"/>
        <v>0</v>
      </c>
      <c r="Q124" s="447"/>
      <c r="R124" s="52"/>
      <c r="S124" s="579"/>
      <c r="T124" s="46">
        <f t="shared" si="102"/>
        <v>0</v>
      </c>
      <c r="U124" s="447"/>
      <c r="V124" s="52"/>
      <c r="W124" s="579"/>
      <c r="X124" s="149">
        <f t="shared" si="103"/>
        <v>0</v>
      </c>
      <c r="Y124" s="52"/>
      <c r="Z124" s="57"/>
      <c r="AA124" s="149">
        <f t="shared" si="104"/>
        <v>0</v>
      </c>
      <c r="AB124" s="52"/>
      <c r="AC124" s="57"/>
      <c r="AD124" s="149">
        <f t="shared" si="105"/>
        <v>0</v>
      </c>
      <c r="AE124" s="52"/>
      <c r="AF124" s="57"/>
      <c r="AG124" s="149">
        <f t="shared" si="106"/>
        <v>0</v>
      </c>
      <c r="AH124" s="52"/>
      <c r="AI124" s="57"/>
      <c r="AJ124" s="149">
        <f t="shared" si="107"/>
        <v>0</v>
      </c>
      <c r="AK124" s="426">
        <f t="shared" si="108"/>
        <v>0</v>
      </c>
      <c r="AL124" s="221">
        <f t="shared" si="108"/>
        <v>0</v>
      </c>
      <c r="AM124" s="264">
        <f t="shared" si="109"/>
        <v>0</v>
      </c>
      <c r="AN124" s="953"/>
      <c r="AO124" s="954"/>
      <c r="AP124" s="954"/>
      <c r="AQ124" s="954"/>
      <c r="AR124" s="955"/>
    </row>
    <row r="125" spans="2:44" ht="13.5" thickBot="1">
      <c r="B125" s="985" t="s">
        <v>19</v>
      </c>
      <c r="C125" s="986"/>
      <c r="D125" s="986"/>
      <c r="E125" s="987"/>
      <c r="F125" s="499">
        <f>SUM(F116:F124)</f>
        <v>6000</v>
      </c>
      <c r="G125" s="114">
        <f>SUM(G116:G124)</f>
        <v>0.23828435266084194</v>
      </c>
      <c r="H125" s="125"/>
      <c r="I125" s="449">
        <f>SUM(I116:I124)</f>
        <v>0</v>
      </c>
      <c r="J125" s="249">
        <f>SUM(J116:J124)</f>
        <v>0</v>
      </c>
      <c r="K125" s="578"/>
      <c r="L125" s="46">
        <f t="shared" si="100"/>
        <v>0</v>
      </c>
      <c r="M125" s="460">
        <f>SUM(M116:M124)</f>
        <v>0</v>
      </c>
      <c r="N125" s="250">
        <f>SUM(N116:N124)</f>
        <v>0</v>
      </c>
      <c r="O125" s="578"/>
      <c r="P125" s="251">
        <f>SUM(P116:P124)</f>
        <v>0</v>
      </c>
      <c r="Q125" s="449">
        <f>SUM(Q116:Q124)</f>
        <v>0</v>
      </c>
      <c r="R125" s="249">
        <f>SUM(R116:R124)</f>
        <v>0</v>
      </c>
      <c r="S125" s="582"/>
      <c r="T125" s="252">
        <f>SUM(T116:T124)</f>
        <v>0</v>
      </c>
      <c r="U125" s="460">
        <f>SUM(U116:U124)</f>
        <v>6000</v>
      </c>
      <c r="V125" s="250">
        <f>SUM(V116:V124)</f>
        <v>0</v>
      </c>
      <c r="W125" s="582"/>
      <c r="X125" s="253">
        <f t="shared" ref="X125:AM125" si="110">SUM(X116:X124)</f>
        <v>6000</v>
      </c>
      <c r="Y125" s="249">
        <f t="shared" si="110"/>
        <v>0</v>
      </c>
      <c r="Z125" s="249">
        <f t="shared" si="110"/>
        <v>0</v>
      </c>
      <c r="AA125" s="252">
        <f t="shared" si="110"/>
        <v>0</v>
      </c>
      <c r="AB125" s="250">
        <f t="shared" si="110"/>
        <v>0</v>
      </c>
      <c r="AC125" s="250">
        <f t="shared" si="110"/>
        <v>0</v>
      </c>
      <c r="AD125" s="253">
        <f t="shared" si="110"/>
        <v>0</v>
      </c>
      <c r="AE125" s="249">
        <f t="shared" si="110"/>
        <v>0</v>
      </c>
      <c r="AF125" s="249">
        <f t="shared" si="110"/>
        <v>0</v>
      </c>
      <c r="AG125" s="252">
        <f t="shared" si="110"/>
        <v>0</v>
      </c>
      <c r="AH125" s="250">
        <f t="shared" si="110"/>
        <v>0</v>
      </c>
      <c r="AI125" s="250">
        <f t="shared" si="110"/>
        <v>0</v>
      </c>
      <c r="AJ125" s="253">
        <f t="shared" si="110"/>
        <v>0</v>
      </c>
      <c r="AK125" s="427">
        <f t="shared" si="110"/>
        <v>6000</v>
      </c>
      <c r="AL125" s="254">
        <f t="shared" si="110"/>
        <v>0</v>
      </c>
      <c r="AM125" s="254">
        <f t="shared" si="110"/>
        <v>6000</v>
      </c>
      <c r="AN125" s="363"/>
      <c r="AO125" s="15"/>
      <c r="AP125" s="15"/>
      <c r="AQ125" s="15"/>
      <c r="AR125" s="15"/>
    </row>
    <row r="126" spans="2:44" ht="14.25" thickTop="1" thickBot="1">
      <c r="B126" s="126"/>
      <c r="C126" s="11"/>
      <c r="D126" s="83"/>
      <c r="E126" s="83"/>
      <c r="F126" s="238"/>
      <c r="G126" s="121"/>
      <c r="H126" s="127"/>
      <c r="I126" s="452"/>
      <c r="J126" s="51"/>
      <c r="K126" s="53"/>
      <c r="L126" s="53"/>
      <c r="M126" s="452"/>
      <c r="N126" s="53"/>
      <c r="O126" s="53"/>
      <c r="P126" s="151"/>
      <c r="Q126" s="452"/>
      <c r="R126" s="53"/>
      <c r="S126" s="53"/>
      <c r="T126" s="159"/>
      <c r="U126" s="452"/>
      <c r="V126" s="53"/>
      <c r="W126" s="53"/>
      <c r="X126" s="159"/>
      <c r="Y126" s="53"/>
      <c r="Z126" s="109"/>
      <c r="AA126" s="159"/>
      <c r="AB126" s="53"/>
      <c r="AC126" s="109"/>
      <c r="AD126" s="159"/>
      <c r="AE126" s="53"/>
      <c r="AF126" s="109"/>
      <c r="AG126" s="159"/>
      <c r="AH126" s="53"/>
      <c r="AI126" s="109"/>
      <c r="AJ126" s="159"/>
      <c r="AK126" s="421" t="s">
        <v>40</v>
      </c>
      <c r="AL126" s="221" t="s">
        <v>40</v>
      </c>
      <c r="AM126" s="277" t="s">
        <v>40</v>
      </c>
    </row>
    <row r="127" spans="2:44" ht="25.5" customHeight="1">
      <c r="B127" s="12" t="s">
        <v>21</v>
      </c>
      <c r="C127" s="128" t="s">
        <v>43</v>
      </c>
      <c r="D127" s="112" t="s">
        <v>1</v>
      </c>
      <c r="E127" s="111" t="s">
        <v>41</v>
      </c>
      <c r="F127" s="248" t="s">
        <v>17</v>
      </c>
      <c r="G127" s="128" t="s">
        <v>4</v>
      </c>
      <c r="H127" s="128" t="s">
        <v>5</v>
      </c>
      <c r="I127" s="39" t="s">
        <v>57</v>
      </c>
      <c r="J127" s="39" t="s">
        <v>44</v>
      </c>
      <c r="K127" s="572" t="s">
        <v>185</v>
      </c>
      <c r="L127" s="215" t="s">
        <v>53</v>
      </c>
      <c r="M127" s="40" t="s">
        <v>58</v>
      </c>
      <c r="N127" s="40" t="s">
        <v>45</v>
      </c>
      <c r="O127" s="572" t="s">
        <v>185</v>
      </c>
      <c r="P127" s="216" t="s">
        <v>53</v>
      </c>
      <c r="Q127" s="39" t="s">
        <v>59</v>
      </c>
      <c r="R127" s="39" t="s">
        <v>46</v>
      </c>
      <c r="S127" s="572" t="s">
        <v>185</v>
      </c>
      <c r="T127" s="217" t="s">
        <v>53</v>
      </c>
      <c r="U127" s="573" t="s">
        <v>60</v>
      </c>
      <c r="V127" s="573" t="s">
        <v>47</v>
      </c>
      <c r="W127" s="572" t="s">
        <v>185</v>
      </c>
      <c r="X127" s="241" t="s">
        <v>53</v>
      </c>
      <c r="Y127" s="39" t="s">
        <v>61</v>
      </c>
      <c r="Z127" s="39" t="s">
        <v>48</v>
      </c>
      <c r="AA127" s="217" t="s">
        <v>53</v>
      </c>
      <c r="AB127" s="40" t="s">
        <v>62</v>
      </c>
      <c r="AC127" s="40" t="s">
        <v>49</v>
      </c>
      <c r="AD127" s="216" t="s">
        <v>53</v>
      </c>
      <c r="AE127" s="39" t="s">
        <v>63</v>
      </c>
      <c r="AF127" s="39" t="s">
        <v>50</v>
      </c>
      <c r="AG127" s="217" t="s">
        <v>53</v>
      </c>
      <c r="AH127" s="40" t="s">
        <v>64</v>
      </c>
      <c r="AI127" s="40" t="s">
        <v>51</v>
      </c>
      <c r="AJ127" s="216" t="s">
        <v>53</v>
      </c>
      <c r="AK127" s="415" t="s">
        <v>174</v>
      </c>
      <c r="AL127" s="218" t="s">
        <v>52</v>
      </c>
      <c r="AM127" s="369" t="s">
        <v>53</v>
      </c>
      <c r="AN127" s="959" t="s">
        <v>194</v>
      </c>
      <c r="AO127" s="959"/>
      <c r="AP127" s="959"/>
      <c r="AQ127" s="959"/>
      <c r="AR127" s="960"/>
    </row>
    <row r="128" spans="2:44" s="265" customFormat="1">
      <c r="B128" s="701"/>
      <c r="C128" s="701"/>
      <c r="D128" s="702"/>
      <c r="E128" s="703"/>
      <c r="F128" s="685">
        <f t="shared" ref="F128:F137" si="111">E128*D128</f>
        <v>0</v>
      </c>
      <c r="G128" s="675">
        <f t="shared" ref="G128:G137" si="112">IF($F$153=0,"",F128/$F$153)</f>
        <v>0</v>
      </c>
      <c r="H128" s="704"/>
      <c r="I128" s="697"/>
      <c r="J128" s="696"/>
      <c r="K128" s="581"/>
      <c r="L128" s="678">
        <f t="shared" ref="L128:L137" si="113">I128-J128</f>
        <v>0</v>
      </c>
      <c r="M128" s="695"/>
      <c r="N128" s="696"/>
      <c r="O128" s="581"/>
      <c r="P128" s="678">
        <f t="shared" ref="P128:P137" si="114">M128-N128</f>
        <v>0</v>
      </c>
      <c r="Q128" s="697"/>
      <c r="R128" s="696"/>
      <c r="S128" s="581"/>
      <c r="T128" s="678">
        <f t="shared" ref="T128:T137" si="115">Q128-R128</f>
        <v>0</v>
      </c>
      <c r="U128" s="697"/>
      <c r="V128" s="696"/>
      <c r="W128" s="581"/>
      <c r="X128" s="679">
        <f t="shared" ref="X128:X137" si="116">U128-V128</f>
        <v>0</v>
      </c>
      <c r="Y128" s="696"/>
      <c r="Z128" s="696"/>
      <c r="AA128" s="679">
        <f t="shared" ref="AA128:AA137" si="117">Y128-Z128</f>
        <v>0</v>
      </c>
      <c r="AB128" s="696"/>
      <c r="AC128" s="696"/>
      <c r="AD128" s="679">
        <f t="shared" ref="AD128:AD137" si="118">AB128-AC128</f>
        <v>0</v>
      </c>
      <c r="AE128" s="696"/>
      <c r="AF128" s="696"/>
      <c r="AG128" s="679">
        <f t="shared" ref="AG128:AG137" si="119">AE128-AF128</f>
        <v>0</v>
      </c>
      <c r="AH128" s="696"/>
      <c r="AI128" s="696"/>
      <c r="AJ128" s="679">
        <f t="shared" ref="AJ128:AJ137" si="120">AH128-AI128</f>
        <v>0</v>
      </c>
      <c r="AK128" s="680">
        <f t="shared" ref="AK128:AL137" si="121">AE128+I128+M128+Q128+U128+Y128+AB128+AE128+AH128</f>
        <v>0</v>
      </c>
      <c r="AL128" s="699">
        <f t="shared" si="121"/>
        <v>0</v>
      </c>
      <c r="AM128" s="609">
        <f t="shared" ref="AM128:AM137" si="122">F128-AL128</f>
        <v>0</v>
      </c>
      <c r="AN128" s="982"/>
      <c r="AO128" s="983"/>
      <c r="AP128" s="983"/>
      <c r="AQ128" s="983"/>
      <c r="AR128" s="984"/>
    </row>
    <row r="129" spans="2:44">
      <c r="B129" s="130"/>
      <c r="C129" s="130"/>
      <c r="D129" s="131"/>
      <c r="E129" s="10"/>
      <c r="F129" s="493">
        <f t="shared" si="111"/>
        <v>0</v>
      </c>
      <c r="G129" s="490">
        <f t="shared" si="112"/>
        <v>0</v>
      </c>
      <c r="H129" s="131"/>
      <c r="I129" s="448"/>
      <c r="J129" s="298"/>
      <c r="K129" s="581"/>
      <c r="L129" s="46">
        <f t="shared" si="113"/>
        <v>0</v>
      </c>
      <c r="M129" s="448"/>
      <c r="N129" s="298"/>
      <c r="O129" s="581"/>
      <c r="P129" s="46">
        <f t="shared" si="114"/>
        <v>0</v>
      </c>
      <c r="Q129" s="448"/>
      <c r="R129" s="298"/>
      <c r="S129" s="581"/>
      <c r="T129" s="46">
        <f t="shared" si="115"/>
        <v>0</v>
      </c>
      <c r="U129" s="448"/>
      <c r="V129" s="298"/>
      <c r="W129" s="581"/>
      <c r="X129" s="149">
        <f t="shared" si="116"/>
        <v>0</v>
      </c>
      <c r="Y129" s="298"/>
      <c r="Z129" s="298"/>
      <c r="AA129" s="149">
        <f t="shared" si="117"/>
        <v>0</v>
      </c>
      <c r="AB129" s="298"/>
      <c r="AC129" s="298"/>
      <c r="AD129" s="149">
        <f t="shared" si="118"/>
        <v>0</v>
      </c>
      <c r="AE129" s="298"/>
      <c r="AF129" s="298"/>
      <c r="AG129" s="149">
        <f t="shared" si="119"/>
        <v>0</v>
      </c>
      <c r="AH129" s="298"/>
      <c r="AI129" s="298"/>
      <c r="AJ129" s="149">
        <f t="shared" si="120"/>
        <v>0</v>
      </c>
      <c r="AK129" s="426">
        <f t="shared" si="121"/>
        <v>0</v>
      </c>
      <c r="AL129" s="221">
        <f t="shared" si="121"/>
        <v>0</v>
      </c>
      <c r="AM129" s="264">
        <f t="shared" si="122"/>
        <v>0</v>
      </c>
      <c r="AN129" s="950"/>
      <c r="AO129" s="951"/>
      <c r="AP129" s="951"/>
      <c r="AQ129" s="951"/>
      <c r="AR129" s="952"/>
    </row>
    <row r="130" spans="2:44" hidden="1">
      <c r="B130" s="130"/>
      <c r="C130" s="130"/>
      <c r="D130" s="131"/>
      <c r="E130" s="10"/>
      <c r="F130" s="493">
        <f t="shared" si="111"/>
        <v>0</v>
      </c>
      <c r="G130" s="490">
        <f t="shared" si="112"/>
        <v>0</v>
      </c>
      <c r="H130" s="131"/>
      <c r="I130" s="448"/>
      <c r="J130" s="298"/>
      <c r="K130" s="581"/>
      <c r="L130" s="46">
        <f t="shared" si="113"/>
        <v>0</v>
      </c>
      <c r="M130" s="448"/>
      <c r="N130" s="298"/>
      <c r="O130" s="581"/>
      <c r="P130" s="46">
        <f t="shared" si="114"/>
        <v>0</v>
      </c>
      <c r="Q130" s="448"/>
      <c r="R130" s="298"/>
      <c r="S130" s="581"/>
      <c r="T130" s="46">
        <f t="shared" si="115"/>
        <v>0</v>
      </c>
      <c r="U130" s="448"/>
      <c r="V130" s="298"/>
      <c r="W130" s="581"/>
      <c r="X130" s="149">
        <f t="shared" si="116"/>
        <v>0</v>
      </c>
      <c r="Y130" s="298"/>
      <c r="Z130" s="298"/>
      <c r="AA130" s="149">
        <f t="shared" si="117"/>
        <v>0</v>
      </c>
      <c r="AB130" s="298"/>
      <c r="AC130" s="298"/>
      <c r="AD130" s="149">
        <f t="shared" si="118"/>
        <v>0</v>
      </c>
      <c r="AE130" s="298"/>
      <c r="AF130" s="298"/>
      <c r="AG130" s="149">
        <f t="shared" si="119"/>
        <v>0</v>
      </c>
      <c r="AH130" s="298"/>
      <c r="AI130" s="298"/>
      <c r="AJ130" s="149">
        <f t="shared" si="120"/>
        <v>0</v>
      </c>
      <c r="AK130" s="426">
        <f t="shared" si="121"/>
        <v>0</v>
      </c>
      <c r="AL130" s="221">
        <f t="shared" si="121"/>
        <v>0</v>
      </c>
      <c r="AM130" s="264">
        <f t="shared" si="122"/>
        <v>0</v>
      </c>
      <c r="AN130" s="950"/>
      <c r="AO130" s="951"/>
      <c r="AP130" s="951"/>
      <c r="AQ130" s="951"/>
      <c r="AR130" s="952"/>
    </row>
    <row r="131" spans="2:44" hidden="1">
      <c r="B131" s="130"/>
      <c r="C131" s="130"/>
      <c r="D131" s="131"/>
      <c r="E131" s="10"/>
      <c r="F131" s="493">
        <f t="shared" si="111"/>
        <v>0</v>
      </c>
      <c r="G131" s="490">
        <f t="shared" si="112"/>
        <v>0</v>
      </c>
      <c r="H131" s="131"/>
      <c r="I131" s="448"/>
      <c r="J131" s="298"/>
      <c r="K131" s="581"/>
      <c r="L131" s="46">
        <f t="shared" si="113"/>
        <v>0</v>
      </c>
      <c r="M131" s="448"/>
      <c r="N131" s="298"/>
      <c r="O131" s="581"/>
      <c r="P131" s="46">
        <f t="shared" si="114"/>
        <v>0</v>
      </c>
      <c r="Q131" s="448"/>
      <c r="R131" s="298"/>
      <c r="S131" s="581"/>
      <c r="T131" s="46">
        <f t="shared" si="115"/>
        <v>0</v>
      </c>
      <c r="U131" s="448"/>
      <c r="V131" s="298"/>
      <c r="W131" s="581"/>
      <c r="X131" s="149">
        <f t="shared" si="116"/>
        <v>0</v>
      </c>
      <c r="Y131" s="298"/>
      <c r="Z131" s="298"/>
      <c r="AA131" s="149">
        <f t="shared" si="117"/>
        <v>0</v>
      </c>
      <c r="AB131" s="298"/>
      <c r="AC131" s="298"/>
      <c r="AD131" s="149">
        <f t="shared" si="118"/>
        <v>0</v>
      </c>
      <c r="AE131" s="298"/>
      <c r="AF131" s="298"/>
      <c r="AG131" s="149">
        <f t="shared" si="119"/>
        <v>0</v>
      </c>
      <c r="AH131" s="298"/>
      <c r="AI131" s="298"/>
      <c r="AJ131" s="149">
        <f t="shared" si="120"/>
        <v>0</v>
      </c>
      <c r="AK131" s="426">
        <f t="shared" si="121"/>
        <v>0</v>
      </c>
      <c r="AL131" s="221">
        <f t="shared" si="121"/>
        <v>0</v>
      </c>
      <c r="AM131" s="264">
        <f t="shared" si="122"/>
        <v>0</v>
      </c>
      <c r="AN131" s="950"/>
      <c r="AO131" s="951"/>
      <c r="AP131" s="951"/>
      <c r="AQ131" s="951"/>
      <c r="AR131" s="952"/>
    </row>
    <row r="132" spans="2:44" hidden="1">
      <c r="B132" s="130"/>
      <c r="C132" s="130"/>
      <c r="D132" s="131"/>
      <c r="E132" s="10"/>
      <c r="F132" s="493">
        <f t="shared" si="111"/>
        <v>0</v>
      </c>
      <c r="G132" s="490">
        <f t="shared" si="112"/>
        <v>0</v>
      </c>
      <c r="H132" s="131"/>
      <c r="I132" s="448"/>
      <c r="J132" s="298"/>
      <c r="K132" s="581"/>
      <c r="L132" s="46">
        <f t="shared" si="113"/>
        <v>0</v>
      </c>
      <c r="M132" s="448"/>
      <c r="N132" s="298"/>
      <c r="O132" s="581"/>
      <c r="P132" s="46">
        <f t="shared" si="114"/>
        <v>0</v>
      </c>
      <c r="Q132" s="448"/>
      <c r="R132" s="298"/>
      <c r="S132" s="581"/>
      <c r="T132" s="46">
        <f t="shared" si="115"/>
        <v>0</v>
      </c>
      <c r="U132" s="448"/>
      <c r="V132" s="298"/>
      <c r="W132" s="581"/>
      <c r="X132" s="149">
        <f t="shared" si="116"/>
        <v>0</v>
      </c>
      <c r="Y132" s="298"/>
      <c r="Z132" s="298"/>
      <c r="AA132" s="149">
        <f t="shared" si="117"/>
        <v>0</v>
      </c>
      <c r="AB132" s="298"/>
      <c r="AC132" s="298"/>
      <c r="AD132" s="149">
        <f t="shared" si="118"/>
        <v>0</v>
      </c>
      <c r="AE132" s="298"/>
      <c r="AF132" s="298"/>
      <c r="AG132" s="149">
        <f t="shared" si="119"/>
        <v>0</v>
      </c>
      <c r="AH132" s="298"/>
      <c r="AI132" s="298"/>
      <c r="AJ132" s="149">
        <f t="shared" si="120"/>
        <v>0</v>
      </c>
      <c r="AK132" s="426">
        <f t="shared" si="121"/>
        <v>0</v>
      </c>
      <c r="AL132" s="221">
        <f t="shared" si="121"/>
        <v>0</v>
      </c>
      <c r="AM132" s="264">
        <f t="shared" si="122"/>
        <v>0</v>
      </c>
      <c r="AN132" s="950"/>
      <c r="AO132" s="951"/>
      <c r="AP132" s="951"/>
      <c r="AQ132" s="951"/>
      <c r="AR132" s="952"/>
    </row>
    <row r="133" spans="2:44" hidden="1">
      <c r="B133" s="130"/>
      <c r="C133" s="130"/>
      <c r="D133" s="131"/>
      <c r="E133" s="10"/>
      <c r="F133" s="493">
        <f t="shared" si="111"/>
        <v>0</v>
      </c>
      <c r="G133" s="490">
        <f t="shared" si="112"/>
        <v>0</v>
      </c>
      <c r="H133" s="131"/>
      <c r="I133" s="448"/>
      <c r="J133" s="298"/>
      <c r="K133" s="581"/>
      <c r="L133" s="46">
        <f t="shared" si="113"/>
        <v>0</v>
      </c>
      <c r="M133" s="448"/>
      <c r="N133" s="298"/>
      <c r="O133" s="581"/>
      <c r="P133" s="46">
        <f t="shared" si="114"/>
        <v>0</v>
      </c>
      <c r="Q133" s="448"/>
      <c r="R133" s="298"/>
      <c r="S133" s="581"/>
      <c r="T133" s="46">
        <f t="shared" si="115"/>
        <v>0</v>
      </c>
      <c r="U133" s="448"/>
      <c r="V133" s="298"/>
      <c r="W133" s="581"/>
      <c r="X133" s="149">
        <f t="shared" si="116"/>
        <v>0</v>
      </c>
      <c r="Y133" s="298"/>
      <c r="Z133" s="298"/>
      <c r="AA133" s="149">
        <f t="shared" si="117"/>
        <v>0</v>
      </c>
      <c r="AB133" s="298"/>
      <c r="AC133" s="298"/>
      <c r="AD133" s="149">
        <f t="shared" si="118"/>
        <v>0</v>
      </c>
      <c r="AE133" s="298"/>
      <c r="AF133" s="298"/>
      <c r="AG133" s="149">
        <f t="shared" si="119"/>
        <v>0</v>
      </c>
      <c r="AH133" s="298"/>
      <c r="AI133" s="298"/>
      <c r="AJ133" s="149">
        <f t="shared" si="120"/>
        <v>0</v>
      </c>
      <c r="AK133" s="426">
        <f t="shared" si="121"/>
        <v>0</v>
      </c>
      <c r="AL133" s="221">
        <f t="shared" si="121"/>
        <v>0</v>
      </c>
      <c r="AM133" s="264">
        <f t="shared" si="122"/>
        <v>0</v>
      </c>
      <c r="AN133" s="950"/>
      <c r="AO133" s="951"/>
      <c r="AP133" s="951"/>
      <c r="AQ133" s="951"/>
      <c r="AR133" s="952"/>
    </row>
    <row r="134" spans="2:44" hidden="1">
      <c r="B134" s="312"/>
      <c r="C134" s="132"/>
      <c r="D134" s="50"/>
      <c r="E134" s="62"/>
      <c r="F134" s="493">
        <f t="shared" si="111"/>
        <v>0</v>
      </c>
      <c r="G134" s="490">
        <f t="shared" si="112"/>
        <v>0</v>
      </c>
      <c r="H134" s="131"/>
      <c r="I134" s="448"/>
      <c r="J134" s="298"/>
      <c r="K134" s="581"/>
      <c r="L134" s="46">
        <f t="shared" si="113"/>
        <v>0</v>
      </c>
      <c r="M134" s="448"/>
      <c r="N134" s="298"/>
      <c r="O134" s="581"/>
      <c r="P134" s="46">
        <f t="shared" si="114"/>
        <v>0</v>
      </c>
      <c r="Q134" s="448"/>
      <c r="R134" s="298"/>
      <c r="S134" s="581"/>
      <c r="T134" s="46">
        <f t="shared" si="115"/>
        <v>0</v>
      </c>
      <c r="U134" s="448"/>
      <c r="V134" s="298"/>
      <c r="W134" s="581"/>
      <c r="X134" s="149">
        <f t="shared" si="116"/>
        <v>0</v>
      </c>
      <c r="Y134" s="298"/>
      <c r="Z134" s="298"/>
      <c r="AA134" s="149">
        <f t="shared" si="117"/>
        <v>0</v>
      </c>
      <c r="AB134" s="298"/>
      <c r="AC134" s="298"/>
      <c r="AD134" s="149">
        <f t="shared" si="118"/>
        <v>0</v>
      </c>
      <c r="AE134" s="298"/>
      <c r="AF134" s="298"/>
      <c r="AG134" s="149">
        <f t="shared" si="119"/>
        <v>0</v>
      </c>
      <c r="AH134" s="298"/>
      <c r="AI134" s="298"/>
      <c r="AJ134" s="149">
        <f t="shared" si="120"/>
        <v>0</v>
      </c>
      <c r="AK134" s="426">
        <f t="shared" si="121"/>
        <v>0</v>
      </c>
      <c r="AL134" s="221">
        <f t="shared" si="121"/>
        <v>0</v>
      </c>
      <c r="AM134" s="264">
        <f t="shared" si="122"/>
        <v>0</v>
      </c>
      <c r="AN134" s="950"/>
      <c r="AO134" s="951"/>
      <c r="AP134" s="951"/>
      <c r="AQ134" s="951"/>
      <c r="AR134" s="952"/>
    </row>
    <row r="135" spans="2:44" hidden="1">
      <c r="B135" s="312"/>
      <c r="C135" s="130"/>
      <c r="D135" s="50"/>
      <c r="E135" s="62"/>
      <c r="F135" s="493">
        <f t="shared" si="111"/>
        <v>0</v>
      </c>
      <c r="G135" s="490">
        <f t="shared" si="112"/>
        <v>0</v>
      </c>
      <c r="H135" s="313"/>
      <c r="I135" s="448"/>
      <c r="J135" s="298"/>
      <c r="K135" s="581"/>
      <c r="L135" s="46">
        <f t="shared" si="113"/>
        <v>0</v>
      </c>
      <c r="M135" s="448"/>
      <c r="N135" s="298"/>
      <c r="O135" s="581"/>
      <c r="P135" s="46">
        <f t="shared" si="114"/>
        <v>0</v>
      </c>
      <c r="Q135" s="448"/>
      <c r="R135" s="298"/>
      <c r="S135" s="581"/>
      <c r="T135" s="46">
        <f t="shared" si="115"/>
        <v>0</v>
      </c>
      <c r="U135" s="448"/>
      <c r="V135" s="298"/>
      <c r="W135" s="581"/>
      <c r="X135" s="149">
        <f t="shared" si="116"/>
        <v>0</v>
      </c>
      <c r="Y135" s="298"/>
      <c r="Z135" s="298"/>
      <c r="AA135" s="149">
        <f t="shared" si="117"/>
        <v>0</v>
      </c>
      <c r="AB135" s="298"/>
      <c r="AC135" s="298"/>
      <c r="AD135" s="149">
        <f t="shared" si="118"/>
        <v>0</v>
      </c>
      <c r="AE135" s="298"/>
      <c r="AF135" s="298"/>
      <c r="AG135" s="149">
        <f t="shared" si="119"/>
        <v>0</v>
      </c>
      <c r="AH135" s="298"/>
      <c r="AI135" s="298"/>
      <c r="AJ135" s="149">
        <f t="shared" si="120"/>
        <v>0</v>
      </c>
      <c r="AK135" s="426">
        <f t="shared" si="121"/>
        <v>0</v>
      </c>
      <c r="AL135" s="221">
        <f t="shared" si="121"/>
        <v>0</v>
      </c>
      <c r="AM135" s="264">
        <f t="shared" si="122"/>
        <v>0</v>
      </c>
      <c r="AN135" s="950"/>
      <c r="AO135" s="951"/>
      <c r="AP135" s="951"/>
      <c r="AQ135" s="951"/>
      <c r="AR135" s="952"/>
    </row>
    <row r="136" spans="2:44" hidden="1">
      <c r="B136" s="312"/>
      <c r="C136" s="130"/>
      <c r="D136" s="50"/>
      <c r="E136" s="62"/>
      <c r="F136" s="493">
        <f t="shared" si="111"/>
        <v>0</v>
      </c>
      <c r="G136" s="490">
        <f t="shared" si="112"/>
        <v>0</v>
      </c>
      <c r="H136" s="313"/>
      <c r="I136" s="448"/>
      <c r="J136" s="298"/>
      <c r="K136" s="581"/>
      <c r="L136" s="46">
        <f t="shared" si="113"/>
        <v>0</v>
      </c>
      <c r="M136" s="448"/>
      <c r="N136" s="298"/>
      <c r="O136" s="581"/>
      <c r="P136" s="46">
        <f t="shared" si="114"/>
        <v>0</v>
      </c>
      <c r="Q136" s="448"/>
      <c r="R136" s="298"/>
      <c r="S136" s="581"/>
      <c r="T136" s="46">
        <f t="shared" si="115"/>
        <v>0</v>
      </c>
      <c r="U136" s="448"/>
      <c r="V136" s="298"/>
      <c r="W136" s="581"/>
      <c r="X136" s="149">
        <f t="shared" si="116"/>
        <v>0</v>
      </c>
      <c r="Y136" s="298"/>
      <c r="Z136" s="298"/>
      <c r="AA136" s="149">
        <f t="shared" si="117"/>
        <v>0</v>
      </c>
      <c r="AB136" s="298"/>
      <c r="AC136" s="298"/>
      <c r="AD136" s="149">
        <f t="shared" si="118"/>
        <v>0</v>
      </c>
      <c r="AE136" s="298"/>
      <c r="AF136" s="298"/>
      <c r="AG136" s="149">
        <f t="shared" si="119"/>
        <v>0</v>
      </c>
      <c r="AH136" s="298"/>
      <c r="AI136" s="298"/>
      <c r="AJ136" s="149">
        <f t="shared" si="120"/>
        <v>0</v>
      </c>
      <c r="AK136" s="426">
        <f t="shared" si="121"/>
        <v>0</v>
      </c>
      <c r="AL136" s="221">
        <f t="shared" si="121"/>
        <v>0</v>
      </c>
      <c r="AM136" s="264">
        <f t="shared" si="122"/>
        <v>0</v>
      </c>
      <c r="AN136" s="950"/>
      <c r="AO136" s="951"/>
      <c r="AP136" s="951"/>
      <c r="AQ136" s="951"/>
      <c r="AR136" s="952"/>
    </row>
    <row r="137" spans="2:44" hidden="1">
      <c r="B137" s="312"/>
      <c r="C137" s="130"/>
      <c r="D137" s="50"/>
      <c r="E137" s="62"/>
      <c r="F137" s="494">
        <f t="shared" si="111"/>
        <v>0</v>
      </c>
      <c r="G137" s="490">
        <f t="shared" si="112"/>
        <v>0</v>
      </c>
      <c r="H137" s="313"/>
      <c r="I137" s="448"/>
      <c r="J137" s="298"/>
      <c r="K137" s="581"/>
      <c r="L137" s="46">
        <f t="shared" si="113"/>
        <v>0</v>
      </c>
      <c r="M137" s="448"/>
      <c r="N137" s="298"/>
      <c r="O137" s="581"/>
      <c r="P137" s="46">
        <f t="shared" si="114"/>
        <v>0</v>
      </c>
      <c r="Q137" s="448"/>
      <c r="R137" s="298"/>
      <c r="S137" s="581"/>
      <c r="T137" s="46">
        <f t="shared" si="115"/>
        <v>0</v>
      </c>
      <c r="U137" s="448"/>
      <c r="V137" s="298"/>
      <c r="W137" s="581"/>
      <c r="X137" s="149">
        <f t="shared" si="116"/>
        <v>0</v>
      </c>
      <c r="Y137" s="298"/>
      <c r="Z137" s="298"/>
      <c r="AA137" s="149">
        <f t="shared" si="117"/>
        <v>0</v>
      </c>
      <c r="AB137" s="298"/>
      <c r="AC137" s="298"/>
      <c r="AD137" s="149">
        <f t="shared" si="118"/>
        <v>0</v>
      </c>
      <c r="AE137" s="298"/>
      <c r="AF137" s="298"/>
      <c r="AG137" s="149">
        <f t="shared" si="119"/>
        <v>0</v>
      </c>
      <c r="AH137" s="298"/>
      <c r="AI137" s="298"/>
      <c r="AJ137" s="149">
        <f t="shared" si="120"/>
        <v>0</v>
      </c>
      <c r="AK137" s="426">
        <f t="shared" si="121"/>
        <v>0</v>
      </c>
      <c r="AL137" s="221">
        <f t="shared" si="121"/>
        <v>0</v>
      </c>
      <c r="AM137" s="264">
        <f t="shared" si="122"/>
        <v>0</v>
      </c>
      <c r="AN137" s="953"/>
      <c r="AO137" s="954"/>
      <c r="AP137" s="954"/>
      <c r="AQ137" s="954"/>
      <c r="AR137" s="955"/>
    </row>
    <row r="138" spans="2:44" ht="13.5" thickBot="1">
      <c r="B138" s="985" t="s">
        <v>19</v>
      </c>
      <c r="C138" s="986"/>
      <c r="D138" s="986"/>
      <c r="E138" s="987"/>
      <c r="F138" s="499">
        <f>SUM(F128:F137)</f>
        <v>0</v>
      </c>
      <c r="G138" s="314">
        <f>SUM(G128:G137)</f>
        <v>0</v>
      </c>
      <c r="H138" s="125"/>
      <c r="I138" s="449">
        <f>SUM(I128:I137)</f>
        <v>0</v>
      </c>
      <c r="J138" s="249">
        <f>SUM(J128:J137)</f>
        <v>0</v>
      </c>
      <c r="K138" s="578"/>
      <c r="L138" s="249">
        <f t="shared" ref="L138:AJ138" si="123">SUM(L128:L137)</f>
        <v>0</v>
      </c>
      <c r="M138" s="460">
        <f>SUM(M128:M137)</f>
        <v>0</v>
      </c>
      <c r="N138" s="250">
        <f>SUM(N128:N137)</f>
        <v>0</v>
      </c>
      <c r="O138" s="578"/>
      <c r="P138" s="251">
        <f t="shared" si="123"/>
        <v>0</v>
      </c>
      <c r="Q138" s="449">
        <f>SUM(Q128:Q137)</f>
        <v>0</v>
      </c>
      <c r="R138" s="249">
        <f>SUM(R128:R137)</f>
        <v>0</v>
      </c>
      <c r="S138" s="582"/>
      <c r="T138" s="252">
        <f t="shared" si="123"/>
        <v>0</v>
      </c>
      <c r="U138" s="460">
        <f>SUM(U128:U137)</f>
        <v>0</v>
      </c>
      <c r="V138" s="250">
        <f>SUM(V128:V137)</f>
        <v>0</v>
      </c>
      <c r="W138" s="582"/>
      <c r="X138" s="253">
        <f t="shared" si="123"/>
        <v>0</v>
      </c>
      <c r="Y138" s="249">
        <f t="shared" si="123"/>
        <v>0</v>
      </c>
      <c r="Z138" s="249">
        <f t="shared" si="123"/>
        <v>0</v>
      </c>
      <c r="AA138" s="252">
        <f t="shared" si="123"/>
        <v>0</v>
      </c>
      <c r="AB138" s="250">
        <f t="shared" si="123"/>
        <v>0</v>
      </c>
      <c r="AC138" s="250">
        <f t="shared" si="123"/>
        <v>0</v>
      </c>
      <c r="AD138" s="253">
        <f t="shared" si="123"/>
        <v>0</v>
      </c>
      <c r="AE138" s="249">
        <f t="shared" si="123"/>
        <v>0</v>
      </c>
      <c r="AF138" s="249">
        <f t="shared" si="123"/>
        <v>0</v>
      </c>
      <c r="AG138" s="252">
        <f t="shared" si="123"/>
        <v>0</v>
      </c>
      <c r="AH138" s="250">
        <f t="shared" si="123"/>
        <v>0</v>
      </c>
      <c r="AI138" s="250">
        <f t="shared" si="123"/>
        <v>0</v>
      </c>
      <c r="AJ138" s="253">
        <f t="shared" si="123"/>
        <v>0</v>
      </c>
      <c r="AK138" s="427">
        <f>SUM(AK128:AK137)</f>
        <v>0</v>
      </c>
      <c r="AL138" s="254">
        <f>SUM(AL128:AL137)</f>
        <v>0</v>
      </c>
      <c r="AM138" s="305">
        <f>SUM(AM128:AM137)</f>
        <v>0</v>
      </c>
    </row>
    <row r="139" spans="2:44" ht="14.25" thickTop="1" thickBot="1">
      <c r="B139" s="126"/>
      <c r="C139" s="11"/>
      <c r="D139" s="83"/>
      <c r="E139" s="83"/>
      <c r="F139" s="238"/>
      <c r="G139" s="121"/>
      <c r="H139" s="127"/>
      <c r="I139" s="452"/>
      <c r="J139" s="51"/>
      <c r="K139" s="53"/>
      <c r="L139" s="53"/>
      <c r="M139" s="452"/>
      <c r="N139" s="53"/>
      <c r="O139" s="53"/>
      <c r="P139" s="151"/>
      <c r="Q139" s="452"/>
      <c r="R139" s="53"/>
      <c r="S139" s="53"/>
      <c r="T139" s="159"/>
      <c r="U139" s="452"/>
      <c r="V139" s="53" t="s">
        <v>40</v>
      </c>
      <c r="W139" s="53"/>
      <c r="X139" s="159"/>
      <c r="Y139" s="53"/>
      <c r="Z139" s="109"/>
      <c r="AA139" s="159"/>
      <c r="AB139" s="53"/>
      <c r="AC139" s="109"/>
      <c r="AD139" s="159"/>
      <c r="AE139" s="105"/>
      <c r="AF139" s="109"/>
      <c r="AG139" s="160"/>
      <c r="AH139" s="53"/>
      <c r="AI139" s="109"/>
      <c r="AJ139" s="159"/>
      <c r="AK139" s="421" t="s">
        <v>40</v>
      </c>
      <c r="AL139" s="221" t="s">
        <v>40</v>
      </c>
      <c r="AM139" s="277" t="s">
        <v>40</v>
      </c>
    </row>
    <row r="140" spans="2:44" ht="38.25">
      <c r="B140" s="12" t="s">
        <v>39</v>
      </c>
      <c r="C140" s="128" t="s">
        <v>43</v>
      </c>
      <c r="D140" s="112" t="s">
        <v>1</v>
      </c>
      <c r="E140" s="111" t="s">
        <v>41</v>
      </c>
      <c r="F140" s="248" t="s">
        <v>17</v>
      </c>
      <c r="G140" s="128" t="s">
        <v>4</v>
      </c>
      <c r="H140" s="128" t="s">
        <v>5</v>
      </c>
      <c r="I140" s="39" t="s">
        <v>57</v>
      </c>
      <c r="J140" s="39" t="s">
        <v>44</v>
      </c>
      <c r="K140" s="572" t="s">
        <v>185</v>
      </c>
      <c r="L140" s="215" t="s">
        <v>53</v>
      </c>
      <c r="M140" s="40" t="s">
        <v>58</v>
      </c>
      <c r="N140" s="40" t="s">
        <v>45</v>
      </c>
      <c r="O140" s="572" t="s">
        <v>185</v>
      </c>
      <c r="P140" s="216" t="s">
        <v>53</v>
      </c>
      <c r="Q140" s="39" t="s">
        <v>59</v>
      </c>
      <c r="R140" s="39" t="s">
        <v>46</v>
      </c>
      <c r="S140" s="572" t="s">
        <v>185</v>
      </c>
      <c r="T140" s="217" t="s">
        <v>53</v>
      </c>
      <c r="U140" s="573" t="s">
        <v>60</v>
      </c>
      <c r="V140" s="573" t="s">
        <v>47</v>
      </c>
      <c r="W140" s="572" t="s">
        <v>185</v>
      </c>
      <c r="X140" s="216" t="s">
        <v>53</v>
      </c>
      <c r="Y140" s="39" t="s">
        <v>61</v>
      </c>
      <c r="Z140" s="39" t="s">
        <v>48</v>
      </c>
      <c r="AA140" s="217" t="s">
        <v>53</v>
      </c>
      <c r="AB140" s="40" t="s">
        <v>62</v>
      </c>
      <c r="AC140" s="40" t="s">
        <v>49</v>
      </c>
      <c r="AD140" s="216" t="s">
        <v>53</v>
      </c>
      <c r="AE140" s="133" t="s">
        <v>63</v>
      </c>
      <c r="AF140" s="133" t="s">
        <v>50</v>
      </c>
      <c r="AG140" s="315" t="s">
        <v>53</v>
      </c>
      <c r="AH140" s="40" t="s">
        <v>64</v>
      </c>
      <c r="AI140" s="40" t="s">
        <v>51</v>
      </c>
      <c r="AJ140" s="216" t="s">
        <v>53</v>
      </c>
      <c r="AK140" s="481" t="s">
        <v>174</v>
      </c>
      <c r="AL140" s="482" t="s">
        <v>52</v>
      </c>
      <c r="AM140" s="483" t="s">
        <v>53</v>
      </c>
      <c r="AN140" s="959" t="s">
        <v>194</v>
      </c>
      <c r="AO140" s="959"/>
      <c r="AP140" s="959"/>
      <c r="AQ140" s="959"/>
      <c r="AR140" s="960"/>
    </row>
    <row r="141" spans="2:44" s="265" customFormat="1">
      <c r="B141" s="701" t="s">
        <v>166</v>
      </c>
      <c r="C141" s="701" t="s">
        <v>159</v>
      </c>
      <c r="D141" s="702">
        <v>1</v>
      </c>
      <c r="E141" s="702">
        <v>250</v>
      </c>
      <c r="F141" s="685">
        <f t="shared" ref="F141:F150" si="124">E141*D141</f>
        <v>250</v>
      </c>
      <c r="G141" s="675">
        <f t="shared" ref="G141:G150" si="125">IF($F$153=0,"",F141/$F$153)</f>
        <v>9.9285146942017476E-3</v>
      </c>
      <c r="H141" s="704"/>
      <c r="I141" s="687"/>
      <c r="J141" s="688"/>
      <c r="K141" s="677"/>
      <c r="L141" s="678">
        <f t="shared" ref="L141:L150" si="126">I141-J141</f>
        <v>0</v>
      </c>
      <c r="M141" s="687"/>
      <c r="N141" s="688"/>
      <c r="O141" s="677"/>
      <c r="P141" s="678">
        <f t="shared" ref="P141:P150" si="127">M141-N141</f>
        <v>0</v>
      </c>
      <c r="Q141" s="687"/>
      <c r="R141" s="688"/>
      <c r="S141" s="677"/>
      <c r="T141" s="678">
        <f t="shared" ref="T141:T150" si="128">Q141-R141</f>
        <v>0</v>
      </c>
      <c r="U141" s="687">
        <v>250</v>
      </c>
      <c r="V141" s="688"/>
      <c r="W141" s="677"/>
      <c r="X141" s="679">
        <f t="shared" ref="X141:X150" si="129">U141-V141</f>
        <v>250</v>
      </c>
      <c r="Y141" s="688"/>
      <c r="Z141" s="690"/>
      <c r="AA141" s="679">
        <f t="shared" ref="AA141:AA150" si="130">Y141-Z141</f>
        <v>0</v>
      </c>
      <c r="AB141" s="688"/>
      <c r="AC141" s="690"/>
      <c r="AD141" s="679">
        <f t="shared" ref="AD141:AD150" si="131">AB141-AC141</f>
        <v>0</v>
      </c>
      <c r="AE141" s="688"/>
      <c r="AF141" s="690"/>
      <c r="AG141" s="679">
        <f t="shared" ref="AG141:AG150" si="132">AE141-AF141</f>
        <v>0</v>
      </c>
      <c r="AH141" s="688"/>
      <c r="AI141" s="690"/>
      <c r="AJ141" s="679">
        <f t="shared" ref="AJ141:AJ150" si="133">AH141-AI141</f>
        <v>0</v>
      </c>
      <c r="AK141" s="680">
        <f t="shared" ref="AK141:AL150" si="134">AE141+I141+M141+Q141+U141+Y141+AB141+AE141+AH141</f>
        <v>250</v>
      </c>
      <c r="AL141" s="705">
        <f t="shared" si="134"/>
        <v>0</v>
      </c>
      <c r="AM141" s="609">
        <f t="shared" ref="AM141:AM150" si="135">F141-AL141</f>
        <v>250</v>
      </c>
      <c r="AN141" s="982"/>
      <c r="AO141" s="983"/>
      <c r="AP141" s="983"/>
      <c r="AQ141" s="983"/>
      <c r="AR141" s="984"/>
    </row>
    <row r="142" spans="2:44" hidden="1">
      <c r="B142" s="312"/>
      <c r="C142" s="132"/>
      <c r="D142" s="50"/>
      <c r="E142" s="62"/>
      <c r="F142" s="493">
        <f t="shared" si="124"/>
        <v>0</v>
      </c>
      <c r="G142" s="490">
        <f t="shared" si="125"/>
        <v>0</v>
      </c>
      <c r="H142" s="131"/>
      <c r="I142" s="447"/>
      <c r="J142" s="52"/>
      <c r="K142" s="579"/>
      <c r="L142" s="46">
        <f t="shared" si="126"/>
        <v>0</v>
      </c>
      <c r="M142" s="447"/>
      <c r="N142" s="52"/>
      <c r="O142" s="579"/>
      <c r="P142" s="46">
        <f t="shared" si="127"/>
        <v>0</v>
      </c>
      <c r="Q142" s="447"/>
      <c r="R142" s="52"/>
      <c r="S142" s="579"/>
      <c r="T142" s="46">
        <f t="shared" si="128"/>
        <v>0</v>
      </c>
      <c r="U142" s="447"/>
      <c r="V142" s="52"/>
      <c r="W142" s="579"/>
      <c r="X142" s="149">
        <f t="shared" si="129"/>
        <v>0</v>
      </c>
      <c r="Y142" s="52"/>
      <c r="Z142" s="57"/>
      <c r="AA142" s="149">
        <f t="shared" si="130"/>
        <v>0</v>
      </c>
      <c r="AB142" s="52"/>
      <c r="AC142" s="54"/>
      <c r="AD142" s="149">
        <f t="shared" si="131"/>
        <v>0</v>
      </c>
      <c r="AE142" s="52"/>
      <c r="AF142" s="54"/>
      <c r="AG142" s="149">
        <f t="shared" si="132"/>
        <v>0</v>
      </c>
      <c r="AH142" s="52"/>
      <c r="AI142" s="54"/>
      <c r="AJ142" s="149">
        <f t="shared" si="133"/>
        <v>0</v>
      </c>
      <c r="AK142" s="426">
        <f t="shared" si="134"/>
        <v>0</v>
      </c>
      <c r="AL142" s="373">
        <f t="shared" si="134"/>
        <v>0</v>
      </c>
      <c r="AM142" s="264">
        <f t="shared" si="135"/>
        <v>0</v>
      </c>
      <c r="AN142" s="950"/>
      <c r="AO142" s="951"/>
      <c r="AP142" s="951"/>
      <c r="AQ142" s="951"/>
      <c r="AR142" s="952"/>
    </row>
    <row r="143" spans="2:44" hidden="1">
      <c r="B143" s="312"/>
      <c r="C143" s="132"/>
      <c r="D143" s="50"/>
      <c r="E143" s="62"/>
      <c r="F143" s="493">
        <f t="shared" si="124"/>
        <v>0</v>
      </c>
      <c r="G143" s="490">
        <f t="shared" si="125"/>
        <v>0</v>
      </c>
      <c r="H143" s="131"/>
      <c r="I143" s="447"/>
      <c r="J143" s="52"/>
      <c r="K143" s="579"/>
      <c r="L143" s="46">
        <f t="shared" si="126"/>
        <v>0</v>
      </c>
      <c r="M143" s="447"/>
      <c r="N143" s="52"/>
      <c r="O143" s="579"/>
      <c r="P143" s="46">
        <f t="shared" si="127"/>
        <v>0</v>
      </c>
      <c r="Q143" s="447"/>
      <c r="R143" s="52"/>
      <c r="S143" s="579"/>
      <c r="T143" s="46">
        <f t="shared" si="128"/>
        <v>0</v>
      </c>
      <c r="U143" s="447"/>
      <c r="V143" s="52"/>
      <c r="W143" s="579"/>
      <c r="X143" s="149">
        <f t="shared" si="129"/>
        <v>0</v>
      </c>
      <c r="Y143" s="52"/>
      <c r="Z143" s="57"/>
      <c r="AA143" s="149">
        <f t="shared" si="130"/>
        <v>0</v>
      </c>
      <c r="AB143" s="52"/>
      <c r="AC143" s="54"/>
      <c r="AD143" s="149">
        <f t="shared" si="131"/>
        <v>0</v>
      </c>
      <c r="AE143" s="52"/>
      <c r="AF143" s="54"/>
      <c r="AG143" s="149">
        <f t="shared" si="132"/>
        <v>0</v>
      </c>
      <c r="AH143" s="52"/>
      <c r="AI143" s="54"/>
      <c r="AJ143" s="149">
        <f t="shared" si="133"/>
        <v>0</v>
      </c>
      <c r="AK143" s="426">
        <f t="shared" si="134"/>
        <v>0</v>
      </c>
      <c r="AL143" s="373">
        <f t="shared" si="134"/>
        <v>0</v>
      </c>
      <c r="AM143" s="264">
        <f t="shared" si="135"/>
        <v>0</v>
      </c>
      <c r="AN143" s="950"/>
      <c r="AO143" s="951"/>
      <c r="AP143" s="951"/>
      <c r="AQ143" s="951"/>
      <c r="AR143" s="952"/>
    </row>
    <row r="144" spans="2:44" hidden="1">
      <c r="B144" s="312"/>
      <c r="C144" s="132"/>
      <c r="D144" s="50"/>
      <c r="E144" s="62"/>
      <c r="F144" s="493">
        <f t="shared" si="124"/>
        <v>0</v>
      </c>
      <c r="G144" s="490">
        <f t="shared" si="125"/>
        <v>0</v>
      </c>
      <c r="H144" s="131"/>
      <c r="I144" s="447"/>
      <c r="J144" s="52"/>
      <c r="K144" s="579"/>
      <c r="L144" s="46">
        <f t="shared" si="126"/>
        <v>0</v>
      </c>
      <c r="M144" s="447"/>
      <c r="N144" s="52"/>
      <c r="O144" s="579"/>
      <c r="P144" s="46">
        <f t="shared" si="127"/>
        <v>0</v>
      </c>
      <c r="Q144" s="447"/>
      <c r="R144" s="52"/>
      <c r="S144" s="579"/>
      <c r="T144" s="46">
        <f t="shared" si="128"/>
        <v>0</v>
      </c>
      <c r="U144" s="447"/>
      <c r="V144" s="52"/>
      <c r="W144" s="579"/>
      <c r="X144" s="149">
        <f t="shared" si="129"/>
        <v>0</v>
      </c>
      <c r="Y144" s="52"/>
      <c r="Z144" s="57"/>
      <c r="AA144" s="149">
        <f t="shared" si="130"/>
        <v>0</v>
      </c>
      <c r="AB144" s="52"/>
      <c r="AC144" s="54"/>
      <c r="AD144" s="149">
        <f t="shared" si="131"/>
        <v>0</v>
      </c>
      <c r="AE144" s="52"/>
      <c r="AF144" s="54"/>
      <c r="AG144" s="149">
        <f t="shared" si="132"/>
        <v>0</v>
      </c>
      <c r="AH144" s="52"/>
      <c r="AI144" s="54"/>
      <c r="AJ144" s="149">
        <f t="shared" si="133"/>
        <v>0</v>
      </c>
      <c r="AK144" s="426">
        <f t="shared" si="134"/>
        <v>0</v>
      </c>
      <c r="AL144" s="373">
        <f t="shared" si="134"/>
        <v>0</v>
      </c>
      <c r="AM144" s="264">
        <f t="shared" si="135"/>
        <v>0</v>
      </c>
      <c r="AN144" s="950"/>
      <c r="AO144" s="951"/>
      <c r="AP144" s="951"/>
      <c r="AQ144" s="951"/>
      <c r="AR144" s="952"/>
    </row>
    <row r="145" spans="2:44" hidden="1">
      <c r="B145" s="312"/>
      <c r="C145" s="132"/>
      <c r="D145" s="50"/>
      <c r="E145" s="62"/>
      <c r="F145" s="493">
        <f t="shared" si="124"/>
        <v>0</v>
      </c>
      <c r="G145" s="490">
        <f t="shared" si="125"/>
        <v>0</v>
      </c>
      <c r="H145" s="131"/>
      <c r="I145" s="447"/>
      <c r="J145" s="52"/>
      <c r="K145" s="579"/>
      <c r="L145" s="46">
        <f t="shared" si="126"/>
        <v>0</v>
      </c>
      <c r="M145" s="447"/>
      <c r="N145" s="52"/>
      <c r="O145" s="579"/>
      <c r="P145" s="46">
        <f t="shared" si="127"/>
        <v>0</v>
      </c>
      <c r="Q145" s="447"/>
      <c r="R145" s="52"/>
      <c r="S145" s="579"/>
      <c r="T145" s="46">
        <f t="shared" si="128"/>
        <v>0</v>
      </c>
      <c r="U145" s="447"/>
      <c r="V145" s="52"/>
      <c r="W145" s="579"/>
      <c r="X145" s="149">
        <f t="shared" si="129"/>
        <v>0</v>
      </c>
      <c r="Y145" s="52"/>
      <c r="Z145" s="57"/>
      <c r="AA145" s="149">
        <f t="shared" si="130"/>
        <v>0</v>
      </c>
      <c r="AB145" s="52"/>
      <c r="AC145" s="54"/>
      <c r="AD145" s="149">
        <f t="shared" si="131"/>
        <v>0</v>
      </c>
      <c r="AE145" s="52"/>
      <c r="AF145" s="54"/>
      <c r="AG145" s="149">
        <f t="shared" si="132"/>
        <v>0</v>
      </c>
      <c r="AH145" s="52"/>
      <c r="AI145" s="54"/>
      <c r="AJ145" s="149">
        <f t="shared" si="133"/>
        <v>0</v>
      </c>
      <c r="AK145" s="426">
        <f t="shared" si="134"/>
        <v>0</v>
      </c>
      <c r="AL145" s="373">
        <f t="shared" si="134"/>
        <v>0</v>
      </c>
      <c r="AM145" s="264">
        <f t="shared" si="135"/>
        <v>0</v>
      </c>
      <c r="AN145" s="950"/>
      <c r="AO145" s="951"/>
      <c r="AP145" s="951"/>
      <c r="AQ145" s="951"/>
      <c r="AR145" s="952"/>
    </row>
    <row r="146" spans="2:44" hidden="1">
      <c r="B146" s="312"/>
      <c r="C146" s="132"/>
      <c r="D146" s="50"/>
      <c r="E146" s="62"/>
      <c r="F146" s="493">
        <f t="shared" si="124"/>
        <v>0</v>
      </c>
      <c r="G146" s="490">
        <f t="shared" si="125"/>
        <v>0</v>
      </c>
      <c r="H146" s="131"/>
      <c r="I146" s="447"/>
      <c r="J146" s="52"/>
      <c r="K146" s="579"/>
      <c r="L146" s="46">
        <f t="shared" si="126"/>
        <v>0</v>
      </c>
      <c r="M146" s="447"/>
      <c r="N146" s="52"/>
      <c r="O146" s="579"/>
      <c r="P146" s="46">
        <f t="shared" si="127"/>
        <v>0</v>
      </c>
      <c r="Q146" s="447"/>
      <c r="R146" s="52"/>
      <c r="S146" s="579"/>
      <c r="T146" s="46">
        <f t="shared" si="128"/>
        <v>0</v>
      </c>
      <c r="U146" s="447"/>
      <c r="V146" s="52"/>
      <c r="W146" s="579"/>
      <c r="X146" s="149">
        <f t="shared" si="129"/>
        <v>0</v>
      </c>
      <c r="Y146" s="52"/>
      <c r="Z146" s="57"/>
      <c r="AA146" s="149">
        <f t="shared" si="130"/>
        <v>0</v>
      </c>
      <c r="AB146" s="52"/>
      <c r="AC146" s="54"/>
      <c r="AD146" s="149">
        <f t="shared" si="131"/>
        <v>0</v>
      </c>
      <c r="AE146" s="52"/>
      <c r="AF146" s="54"/>
      <c r="AG146" s="149">
        <f t="shared" si="132"/>
        <v>0</v>
      </c>
      <c r="AH146" s="52"/>
      <c r="AI146" s="54"/>
      <c r="AJ146" s="149">
        <f t="shared" si="133"/>
        <v>0</v>
      </c>
      <c r="AK146" s="426">
        <f t="shared" si="134"/>
        <v>0</v>
      </c>
      <c r="AL146" s="373">
        <f t="shared" si="134"/>
        <v>0</v>
      </c>
      <c r="AM146" s="264">
        <f t="shared" si="135"/>
        <v>0</v>
      </c>
      <c r="AN146" s="950"/>
      <c r="AO146" s="951"/>
      <c r="AP146" s="951"/>
      <c r="AQ146" s="951"/>
      <c r="AR146" s="952"/>
    </row>
    <row r="147" spans="2:44" hidden="1">
      <c r="B147" s="312"/>
      <c r="C147" s="132"/>
      <c r="D147" s="50"/>
      <c r="E147" s="62"/>
      <c r="F147" s="493">
        <f t="shared" si="124"/>
        <v>0</v>
      </c>
      <c r="G147" s="490">
        <f t="shared" si="125"/>
        <v>0</v>
      </c>
      <c r="H147" s="131"/>
      <c r="I147" s="447"/>
      <c r="J147" s="52"/>
      <c r="K147" s="579"/>
      <c r="L147" s="46">
        <f t="shared" si="126"/>
        <v>0</v>
      </c>
      <c r="M147" s="447"/>
      <c r="N147" s="52"/>
      <c r="O147" s="579"/>
      <c r="P147" s="46">
        <f t="shared" si="127"/>
        <v>0</v>
      </c>
      <c r="Q147" s="447"/>
      <c r="R147" s="52"/>
      <c r="S147" s="579"/>
      <c r="T147" s="46">
        <f t="shared" si="128"/>
        <v>0</v>
      </c>
      <c r="U147" s="447"/>
      <c r="V147" s="52"/>
      <c r="W147" s="579"/>
      <c r="X147" s="149">
        <f t="shared" si="129"/>
        <v>0</v>
      </c>
      <c r="Y147" s="52"/>
      <c r="Z147" s="57"/>
      <c r="AA147" s="149">
        <f t="shared" si="130"/>
        <v>0</v>
      </c>
      <c r="AB147" s="52"/>
      <c r="AC147" s="54"/>
      <c r="AD147" s="149">
        <f t="shared" si="131"/>
        <v>0</v>
      </c>
      <c r="AE147" s="52"/>
      <c r="AF147" s="54"/>
      <c r="AG147" s="149">
        <f t="shared" si="132"/>
        <v>0</v>
      </c>
      <c r="AH147" s="52"/>
      <c r="AI147" s="54"/>
      <c r="AJ147" s="149">
        <f t="shared" si="133"/>
        <v>0</v>
      </c>
      <c r="AK147" s="426">
        <f t="shared" si="134"/>
        <v>0</v>
      </c>
      <c r="AL147" s="373">
        <f t="shared" si="134"/>
        <v>0</v>
      </c>
      <c r="AM147" s="264">
        <f t="shared" si="135"/>
        <v>0</v>
      </c>
      <c r="AN147" s="950"/>
      <c r="AO147" s="951"/>
      <c r="AP147" s="951"/>
      <c r="AQ147" s="951"/>
      <c r="AR147" s="952"/>
    </row>
    <row r="148" spans="2:44" hidden="1">
      <c r="B148" s="312"/>
      <c r="C148" s="130"/>
      <c r="D148" s="50"/>
      <c r="E148" s="62"/>
      <c r="F148" s="493">
        <f t="shared" si="124"/>
        <v>0</v>
      </c>
      <c r="G148" s="490">
        <f t="shared" si="125"/>
        <v>0</v>
      </c>
      <c r="H148" s="313"/>
      <c r="I148" s="447"/>
      <c r="J148" s="52"/>
      <c r="K148" s="579"/>
      <c r="L148" s="46">
        <f t="shared" si="126"/>
        <v>0</v>
      </c>
      <c r="M148" s="447"/>
      <c r="N148" s="52"/>
      <c r="O148" s="579"/>
      <c r="P148" s="46">
        <f t="shared" si="127"/>
        <v>0</v>
      </c>
      <c r="Q148" s="447"/>
      <c r="R148" s="52"/>
      <c r="S148" s="579"/>
      <c r="T148" s="46">
        <f t="shared" si="128"/>
        <v>0</v>
      </c>
      <c r="U148" s="447"/>
      <c r="V148" s="52"/>
      <c r="W148" s="579"/>
      <c r="X148" s="149">
        <f t="shared" si="129"/>
        <v>0</v>
      </c>
      <c r="Y148" s="52"/>
      <c r="Z148" s="57"/>
      <c r="AA148" s="149">
        <f t="shared" si="130"/>
        <v>0</v>
      </c>
      <c r="AB148" s="52"/>
      <c r="AC148" s="54"/>
      <c r="AD148" s="149">
        <f t="shared" si="131"/>
        <v>0</v>
      </c>
      <c r="AE148" s="52"/>
      <c r="AF148" s="54"/>
      <c r="AG148" s="149">
        <f t="shared" si="132"/>
        <v>0</v>
      </c>
      <c r="AH148" s="52"/>
      <c r="AI148" s="54"/>
      <c r="AJ148" s="149">
        <f t="shared" si="133"/>
        <v>0</v>
      </c>
      <c r="AK148" s="426">
        <f t="shared" si="134"/>
        <v>0</v>
      </c>
      <c r="AL148" s="373">
        <f t="shared" si="134"/>
        <v>0</v>
      </c>
      <c r="AM148" s="264">
        <f t="shared" si="135"/>
        <v>0</v>
      </c>
      <c r="AN148" s="950"/>
      <c r="AO148" s="951"/>
      <c r="AP148" s="951"/>
      <c r="AQ148" s="951"/>
      <c r="AR148" s="952"/>
    </row>
    <row r="149" spans="2:44" hidden="1">
      <c r="B149" s="312"/>
      <c r="C149" s="130"/>
      <c r="D149" s="50"/>
      <c r="E149" s="62"/>
      <c r="F149" s="493">
        <f t="shared" si="124"/>
        <v>0</v>
      </c>
      <c r="G149" s="490">
        <f t="shared" si="125"/>
        <v>0</v>
      </c>
      <c r="H149" s="313"/>
      <c r="I149" s="92"/>
      <c r="J149" s="296"/>
      <c r="K149" s="580"/>
      <c r="L149" s="46">
        <f t="shared" si="126"/>
        <v>0</v>
      </c>
      <c r="M149" s="92"/>
      <c r="N149" s="296"/>
      <c r="O149" s="580"/>
      <c r="P149" s="46">
        <f t="shared" si="127"/>
        <v>0</v>
      </c>
      <c r="Q149" s="92"/>
      <c r="R149" s="296"/>
      <c r="S149" s="580"/>
      <c r="T149" s="46">
        <f t="shared" si="128"/>
        <v>0</v>
      </c>
      <c r="U149" s="92"/>
      <c r="V149" s="296"/>
      <c r="W149" s="580"/>
      <c r="X149" s="149">
        <f t="shared" si="129"/>
        <v>0</v>
      </c>
      <c r="Y149" s="296"/>
      <c r="Z149" s="57"/>
      <c r="AA149" s="149">
        <f t="shared" si="130"/>
        <v>0</v>
      </c>
      <c r="AB149" s="296"/>
      <c r="AC149" s="54"/>
      <c r="AD149" s="149">
        <f t="shared" si="131"/>
        <v>0</v>
      </c>
      <c r="AE149" s="296"/>
      <c r="AF149" s="54"/>
      <c r="AG149" s="149">
        <f t="shared" si="132"/>
        <v>0</v>
      </c>
      <c r="AH149" s="296"/>
      <c r="AI149" s="54"/>
      <c r="AJ149" s="149">
        <f t="shared" si="133"/>
        <v>0</v>
      </c>
      <c r="AK149" s="426">
        <f t="shared" si="134"/>
        <v>0</v>
      </c>
      <c r="AL149" s="373">
        <f t="shared" si="134"/>
        <v>0</v>
      </c>
      <c r="AM149" s="264">
        <f t="shared" si="135"/>
        <v>0</v>
      </c>
      <c r="AN149" s="950"/>
      <c r="AO149" s="951"/>
      <c r="AP149" s="951"/>
      <c r="AQ149" s="951"/>
      <c r="AR149" s="952"/>
    </row>
    <row r="150" spans="2:44" hidden="1">
      <c r="B150" s="312"/>
      <c r="C150" s="130"/>
      <c r="D150" s="50"/>
      <c r="E150" s="62"/>
      <c r="F150" s="494">
        <f t="shared" si="124"/>
        <v>0</v>
      </c>
      <c r="G150" s="490">
        <f t="shared" si="125"/>
        <v>0</v>
      </c>
      <c r="H150" s="313"/>
      <c r="I150" s="436"/>
      <c r="J150" s="51"/>
      <c r="K150" s="579"/>
      <c r="L150" s="46">
        <f t="shared" si="126"/>
        <v>0</v>
      </c>
      <c r="M150" s="436"/>
      <c r="N150" s="51"/>
      <c r="O150" s="579"/>
      <c r="P150" s="46">
        <f t="shared" si="127"/>
        <v>0</v>
      </c>
      <c r="Q150" s="436"/>
      <c r="R150" s="51"/>
      <c r="S150" s="579"/>
      <c r="T150" s="46">
        <f t="shared" si="128"/>
        <v>0</v>
      </c>
      <c r="U150" s="436"/>
      <c r="V150" s="51"/>
      <c r="W150" s="579"/>
      <c r="X150" s="149">
        <f t="shared" si="129"/>
        <v>0</v>
      </c>
      <c r="Y150" s="51"/>
      <c r="Z150" s="54"/>
      <c r="AA150" s="149">
        <f t="shared" si="130"/>
        <v>0</v>
      </c>
      <c r="AB150" s="51"/>
      <c r="AC150" s="54"/>
      <c r="AD150" s="149">
        <f t="shared" si="131"/>
        <v>0</v>
      </c>
      <c r="AE150" s="51"/>
      <c r="AF150" s="54"/>
      <c r="AG150" s="149">
        <f t="shared" si="132"/>
        <v>0</v>
      </c>
      <c r="AH150" s="51"/>
      <c r="AI150" s="54"/>
      <c r="AJ150" s="149">
        <f t="shared" si="133"/>
        <v>0</v>
      </c>
      <c r="AK150" s="426">
        <f t="shared" si="134"/>
        <v>0</v>
      </c>
      <c r="AL150" s="373">
        <f t="shared" si="134"/>
        <v>0</v>
      </c>
      <c r="AM150" s="264">
        <f t="shared" si="135"/>
        <v>0</v>
      </c>
      <c r="AN150" s="953"/>
      <c r="AO150" s="954"/>
      <c r="AP150" s="954"/>
      <c r="AQ150" s="954"/>
      <c r="AR150" s="955"/>
    </row>
    <row r="151" spans="2:44" ht="16.5" thickBot="1">
      <c r="B151" s="985" t="s">
        <v>19</v>
      </c>
      <c r="C151" s="986"/>
      <c r="D151" s="986"/>
      <c r="E151" s="987"/>
      <c r="F151" s="499">
        <f>SUM(F141:F150)</f>
        <v>250</v>
      </c>
      <c r="G151" s="114">
        <f>SUM(G141:G150)</f>
        <v>9.9285146942017476E-3</v>
      </c>
      <c r="H151" s="125"/>
      <c r="I151" s="454">
        <f>SUM(I141:I150)</f>
        <v>0</v>
      </c>
      <c r="J151" s="256">
        <f>SUM(J141:J150)</f>
        <v>0</v>
      </c>
      <c r="K151" s="584"/>
      <c r="L151" s="256">
        <f t="shared" ref="L151:AJ151" si="136">SUM(L141:L150)</f>
        <v>0</v>
      </c>
      <c r="M151" s="461">
        <f>SUM(M141:M150)</f>
        <v>0</v>
      </c>
      <c r="N151" s="257">
        <f>SUM(N141:N150)</f>
        <v>0</v>
      </c>
      <c r="O151" s="584"/>
      <c r="P151" s="258">
        <f t="shared" si="136"/>
        <v>0</v>
      </c>
      <c r="Q151" s="454">
        <f>SUM(Q141:Q150)</f>
        <v>0</v>
      </c>
      <c r="R151" s="256">
        <f>SUM(R141:R150)</f>
        <v>0</v>
      </c>
      <c r="S151" s="584"/>
      <c r="T151" s="259">
        <f t="shared" si="136"/>
        <v>0</v>
      </c>
      <c r="U151" s="461">
        <f>SUM(U141:U150)</f>
        <v>250</v>
      </c>
      <c r="V151" s="257">
        <f>SUM(V141:V150)</f>
        <v>0</v>
      </c>
      <c r="W151" s="584"/>
      <c r="X151" s="260">
        <f t="shared" si="136"/>
        <v>250</v>
      </c>
      <c r="Y151" s="256">
        <f t="shared" si="136"/>
        <v>0</v>
      </c>
      <c r="Z151" s="256">
        <f t="shared" si="136"/>
        <v>0</v>
      </c>
      <c r="AA151" s="259">
        <f t="shared" si="136"/>
        <v>0</v>
      </c>
      <c r="AB151" s="257">
        <f t="shared" si="136"/>
        <v>0</v>
      </c>
      <c r="AC151" s="257">
        <f t="shared" si="136"/>
        <v>0</v>
      </c>
      <c r="AD151" s="260">
        <f t="shared" si="136"/>
        <v>0</v>
      </c>
      <c r="AE151" s="256">
        <f t="shared" si="136"/>
        <v>0</v>
      </c>
      <c r="AF151" s="256">
        <f t="shared" si="136"/>
        <v>0</v>
      </c>
      <c r="AG151" s="259">
        <f t="shared" si="136"/>
        <v>0</v>
      </c>
      <c r="AH151" s="257">
        <f t="shared" si="136"/>
        <v>0</v>
      </c>
      <c r="AI151" s="257">
        <f t="shared" si="136"/>
        <v>0</v>
      </c>
      <c r="AJ151" s="260">
        <f t="shared" si="136"/>
        <v>0</v>
      </c>
      <c r="AK151" s="429">
        <f>SUM(AK141:AK150)</f>
        <v>250</v>
      </c>
      <c r="AL151" s="261">
        <f>SUM(AL141:AL150)</f>
        <v>0</v>
      </c>
      <c r="AM151" s="261">
        <f>SUM(AM141:AM150)</f>
        <v>250</v>
      </c>
    </row>
    <row r="152" spans="2:44" ht="13.5" thickTop="1">
      <c r="B152" s="126"/>
      <c r="C152" s="11"/>
      <c r="D152" s="83"/>
      <c r="E152" s="83"/>
      <c r="F152" s="238"/>
      <c r="G152" s="121"/>
      <c r="H152" s="127"/>
      <c r="I152" s="438"/>
      <c r="J152" s="75"/>
      <c r="K152" s="75"/>
      <c r="L152" s="75"/>
      <c r="P152" s="154"/>
      <c r="T152" s="155"/>
      <c r="X152" s="155"/>
      <c r="Z152" s="109"/>
      <c r="AA152" s="155"/>
      <c r="AC152" s="109"/>
      <c r="AD152" s="155"/>
      <c r="AF152" s="109"/>
      <c r="AG152" s="155"/>
      <c r="AI152" s="109"/>
      <c r="AJ152" s="155"/>
      <c r="AM152" s="316"/>
    </row>
    <row r="153" spans="2:44" ht="16.5" thickBot="1">
      <c r="B153" s="134" t="s">
        <v>30</v>
      </c>
      <c r="C153" s="135"/>
      <c r="D153" s="136"/>
      <c r="E153" s="137"/>
      <c r="F153" s="255">
        <f>F59+F72+F87+F100+F113+F138+F125+F151</f>
        <v>25180</v>
      </c>
      <c r="G153" s="361">
        <f>G59+G72+G87+G100+G113+G138+G125+G151</f>
        <v>1</v>
      </c>
      <c r="H153" s="138"/>
      <c r="I153" s="454">
        <f>I151+I138+I125+I113+I100+I87+I59+I72</f>
        <v>2787.5</v>
      </c>
      <c r="J153" s="256">
        <f>J151+J138+J125+J113+J100+J87+J59+J72</f>
        <v>0</v>
      </c>
      <c r="K153" s="584"/>
      <c r="L153" s="256">
        <f>L151+L138+L125+L113+L100+L87+L59+L72</f>
        <v>2787.5</v>
      </c>
      <c r="M153" s="461">
        <f>M151+M138+M125+M113+M100+M87+M59+M72</f>
        <v>5247.5</v>
      </c>
      <c r="N153" s="257">
        <f>N151+N138+N125+N113+N100+N87+N59+N72</f>
        <v>0</v>
      </c>
      <c r="O153" s="584"/>
      <c r="P153" s="258">
        <f>P151+P138+P125+P113+P100+P87+P59+P72</f>
        <v>5247.5</v>
      </c>
      <c r="Q153" s="454">
        <f>Q151+Q138+Q125+Q113+Q100+Q87+Q59+Q72</f>
        <v>2472.5</v>
      </c>
      <c r="R153" s="256">
        <f>R151+R138+R125+R113+R100+R87+R59+R72</f>
        <v>0</v>
      </c>
      <c r="S153" s="584"/>
      <c r="T153" s="259">
        <f>T151+T138+T125+T113+T100+T87+T59+T72</f>
        <v>2472.5</v>
      </c>
      <c r="U153" s="461">
        <f>U151+U138+U125+U113+U100+U87+U59+U72</f>
        <v>12872.5</v>
      </c>
      <c r="V153" s="257">
        <f>V151+V138+V125+V113+V100+V87+V59+V72</f>
        <v>0</v>
      </c>
      <c r="W153" s="584"/>
      <c r="X153" s="260">
        <f t="shared" ref="X153:AM153" si="137">X151+X138+X125+X113+X100+X87+X59+X72</f>
        <v>12872.5</v>
      </c>
      <c r="Y153" s="256">
        <f t="shared" si="137"/>
        <v>0</v>
      </c>
      <c r="Z153" s="256">
        <f t="shared" si="137"/>
        <v>0</v>
      </c>
      <c r="AA153" s="259">
        <f t="shared" si="137"/>
        <v>0</v>
      </c>
      <c r="AB153" s="257">
        <f t="shared" si="137"/>
        <v>0</v>
      </c>
      <c r="AC153" s="257">
        <f t="shared" si="137"/>
        <v>0</v>
      </c>
      <c r="AD153" s="260">
        <f t="shared" si="137"/>
        <v>0</v>
      </c>
      <c r="AE153" s="256">
        <f t="shared" si="137"/>
        <v>0</v>
      </c>
      <c r="AF153" s="256">
        <f t="shared" si="137"/>
        <v>0</v>
      </c>
      <c r="AG153" s="259">
        <f t="shared" si="137"/>
        <v>0</v>
      </c>
      <c r="AH153" s="257">
        <f t="shared" si="137"/>
        <v>0</v>
      </c>
      <c r="AI153" s="257">
        <f t="shared" si="137"/>
        <v>0</v>
      </c>
      <c r="AJ153" s="260">
        <f t="shared" si="137"/>
        <v>0</v>
      </c>
      <c r="AK153" s="429">
        <f t="shared" si="137"/>
        <v>23380</v>
      </c>
      <c r="AL153" s="261">
        <f t="shared" si="137"/>
        <v>0</v>
      </c>
      <c r="AM153" s="261">
        <f t="shared" si="137"/>
        <v>23980</v>
      </c>
    </row>
    <row r="154" spans="2:44" s="14" customFormat="1" ht="16.5" thickTop="1">
      <c r="B154" s="396"/>
      <c r="C154" s="396"/>
      <c r="D154" s="397"/>
      <c r="E154" s="397"/>
      <c r="F154" s="398"/>
      <c r="G154" s="399"/>
      <c r="H154" s="396"/>
      <c r="I154" s="398"/>
      <c r="J154" s="400"/>
      <c r="K154" s="400"/>
      <c r="L154" s="400"/>
      <c r="M154" s="398"/>
      <c r="N154" s="400"/>
      <c r="O154" s="400"/>
      <c r="P154" s="401"/>
      <c r="Q154" s="398"/>
      <c r="R154" s="400"/>
      <c r="S154" s="400"/>
      <c r="T154" s="402"/>
      <c r="U154" s="398"/>
      <c r="V154" s="400"/>
      <c r="W154" s="400"/>
      <c r="X154" s="402"/>
      <c r="Y154" s="400"/>
      <c r="Z154" s="400"/>
      <c r="AA154" s="402"/>
      <c r="AB154" s="400"/>
      <c r="AC154" s="400"/>
      <c r="AD154" s="402"/>
      <c r="AE154" s="400"/>
      <c r="AF154" s="400"/>
      <c r="AG154" s="402"/>
      <c r="AH154" s="400"/>
      <c r="AI154" s="400"/>
      <c r="AJ154" s="402"/>
      <c r="AK154" s="430"/>
      <c r="AL154" s="401"/>
      <c r="AM154" s="403"/>
      <c r="AN154" s="366"/>
    </row>
    <row r="155" spans="2:44" s="14" customFormat="1" ht="15.75">
      <c r="B155" s="464"/>
      <c r="C155" s="993" t="s">
        <v>284</v>
      </c>
      <c r="D155" s="993"/>
      <c r="E155" s="993"/>
      <c r="F155" s="993"/>
      <c r="G155" s="465"/>
      <c r="H155" s="464"/>
      <c r="I155" s="995" t="s">
        <v>284</v>
      </c>
      <c r="J155" s="995"/>
      <c r="K155" s="995"/>
      <c r="L155" s="995"/>
      <c r="M155" s="995"/>
      <c r="N155" s="995"/>
      <c r="O155" s="995"/>
      <c r="P155" s="995"/>
      <c r="Q155" s="995"/>
      <c r="R155" s="995"/>
      <c r="S155" s="995"/>
      <c r="T155" s="995"/>
      <c r="U155" s="995"/>
      <c r="V155" s="995"/>
      <c r="W155" s="995"/>
      <c r="X155" s="995"/>
      <c r="Y155" s="995"/>
      <c r="Z155" s="995"/>
      <c r="AA155" s="995"/>
      <c r="AB155" s="995"/>
      <c r="AC155" s="995"/>
      <c r="AD155" s="995"/>
      <c r="AE155" s="995"/>
      <c r="AF155" s="995"/>
      <c r="AG155" s="995"/>
      <c r="AH155" s="995"/>
      <c r="AI155" s="995"/>
      <c r="AJ155" s="995"/>
      <c r="AK155" s="995"/>
      <c r="AL155" s="995"/>
      <c r="AM155" s="996"/>
      <c r="AN155" s="366"/>
    </row>
    <row r="156" spans="2:44">
      <c r="C156" s="994"/>
      <c r="D156" s="994"/>
      <c r="E156" s="994"/>
      <c r="F156" s="994"/>
      <c r="I156" s="997"/>
      <c r="J156" s="997"/>
      <c r="K156" s="997"/>
      <c r="L156" s="997"/>
      <c r="M156" s="997"/>
      <c r="N156" s="997"/>
      <c r="O156" s="997"/>
      <c r="P156" s="997"/>
      <c r="Q156" s="997"/>
      <c r="R156" s="997"/>
      <c r="S156" s="997"/>
      <c r="T156" s="997"/>
      <c r="U156" s="997"/>
      <c r="V156" s="997"/>
      <c r="W156" s="997"/>
      <c r="X156" s="997"/>
      <c r="Y156" s="997"/>
      <c r="Z156" s="997"/>
      <c r="AA156" s="997"/>
      <c r="AB156" s="997"/>
      <c r="AC156" s="997"/>
      <c r="AD156" s="997"/>
      <c r="AE156" s="997"/>
      <c r="AF156" s="997"/>
      <c r="AG156" s="997"/>
      <c r="AH156" s="997"/>
      <c r="AI156" s="997"/>
      <c r="AJ156" s="997"/>
      <c r="AK156" s="997"/>
      <c r="AL156" s="997"/>
      <c r="AM156" s="998"/>
    </row>
    <row r="157" spans="2:44" ht="25.5">
      <c r="C157" s="999" t="s">
        <v>22</v>
      </c>
      <c r="D157" s="1000"/>
      <c r="E157" s="1000"/>
      <c r="F157" s="1001"/>
      <c r="I157" s="467" t="str">
        <f>I140</f>
        <v>Total Budget 1st Period(£)</v>
      </c>
      <c r="J157" s="467" t="str">
        <f t="shared" ref="J157:AJ157" si="138">J140</f>
        <v>Total Actual 1st Period(£)</v>
      </c>
      <c r="K157" s="720"/>
      <c r="L157" s="318" t="str">
        <f t="shared" si="138"/>
        <v>Variance (£)</v>
      </c>
      <c r="M157" s="468" t="str">
        <f t="shared" si="138"/>
        <v>Total Budget 2nd Period(£)</v>
      </c>
      <c r="N157" s="468" t="str">
        <f t="shared" si="138"/>
        <v>Total Actual 2nd Period(£)</v>
      </c>
      <c r="O157" s="468"/>
      <c r="P157" s="317" t="str">
        <f t="shared" si="138"/>
        <v>Variance (£)</v>
      </c>
      <c r="Q157" s="467" t="str">
        <f t="shared" si="138"/>
        <v>Total Budget 3rd Period(£)</v>
      </c>
      <c r="R157" s="467" t="str">
        <f t="shared" si="138"/>
        <v>Total Actual 3rd Period(£)</v>
      </c>
      <c r="S157" s="467"/>
      <c r="T157" s="318" t="str">
        <f t="shared" si="138"/>
        <v>Variance (£)</v>
      </c>
      <c r="U157" s="468" t="str">
        <f t="shared" si="138"/>
        <v>Total Budget 4th Period(£)</v>
      </c>
      <c r="V157" s="468" t="str">
        <f t="shared" si="138"/>
        <v>Total Actual 4th Period(£)</v>
      </c>
      <c r="W157" s="468"/>
      <c r="X157" s="317" t="str">
        <f t="shared" si="138"/>
        <v>Variance (£)</v>
      </c>
      <c r="Y157" s="467" t="str">
        <f t="shared" si="138"/>
        <v>Total Budget 5th Period(£)</v>
      </c>
      <c r="Z157" s="467" t="str">
        <f t="shared" si="138"/>
        <v>Total Actual 5th Period(£)</v>
      </c>
      <c r="AA157" s="318" t="str">
        <f t="shared" si="138"/>
        <v>Variance (£)</v>
      </c>
      <c r="AB157" s="468" t="str">
        <f t="shared" si="138"/>
        <v>Total Budget 6th Period(£)</v>
      </c>
      <c r="AC157" s="468" t="str">
        <f t="shared" si="138"/>
        <v>Total Actual 6th Period(£)</v>
      </c>
      <c r="AD157" s="317" t="str">
        <f t="shared" si="138"/>
        <v>Variance (£)</v>
      </c>
      <c r="AE157" s="467" t="str">
        <f t="shared" si="138"/>
        <v>Total Budget 7th Period(£)</v>
      </c>
      <c r="AF157" s="467" t="str">
        <f t="shared" si="138"/>
        <v>Total Actual 7th Period(£)</v>
      </c>
      <c r="AG157" s="318" t="str">
        <f t="shared" si="138"/>
        <v>Variance (£)</v>
      </c>
      <c r="AH157" s="468" t="str">
        <f t="shared" si="138"/>
        <v>Total Budget 8th Period(£)</v>
      </c>
      <c r="AI157" s="468" t="str">
        <f t="shared" si="138"/>
        <v>Total Actual 8th Period(£)</v>
      </c>
      <c r="AJ157" s="317" t="str">
        <f t="shared" si="138"/>
        <v>Variance (£)</v>
      </c>
      <c r="AK157" s="431" t="s">
        <v>174</v>
      </c>
      <c r="AL157" s="262" t="s">
        <v>52</v>
      </c>
      <c r="AM157" s="319" t="s">
        <v>28</v>
      </c>
    </row>
    <row r="158" spans="2:44">
      <c r="C158" s="988"/>
      <c r="D158" s="989"/>
      <c r="E158" s="989"/>
      <c r="F158" s="506"/>
      <c r="I158" s="469"/>
      <c r="J158" s="714"/>
      <c r="K158" s="722"/>
      <c r="L158" s="717"/>
      <c r="M158" s="469"/>
      <c r="N158" s="162"/>
      <c r="O158" s="722"/>
      <c r="P158" s="162"/>
      <c r="Q158" s="469"/>
      <c r="R158" s="162"/>
      <c r="S158" s="722"/>
      <c r="T158" s="163"/>
      <c r="U158" s="469"/>
      <c r="V158" s="162"/>
      <c r="W158" s="722"/>
      <c r="X158" s="163"/>
      <c r="Y158" s="162"/>
      <c r="Z158" s="470"/>
      <c r="AA158" s="163"/>
      <c r="AB158" s="162"/>
      <c r="AC158" s="470"/>
      <c r="AD158" s="163"/>
      <c r="AE158" s="162"/>
      <c r="AF158" s="470"/>
      <c r="AG158" s="163"/>
      <c r="AH158" s="162"/>
      <c r="AI158" s="470"/>
      <c r="AJ158" s="163"/>
      <c r="AK158" s="432"/>
      <c r="AL158" s="263"/>
      <c r="AM158" s="320"/>
    </row>
    <row r="159" spans="2:44">
      <c r="C159" s="990" t="s">
        <v>7</v>
      </c>
      <c r="D159" s="991"/>
      <c r="E159" s="992"/>
      <c r="F159" s="432">
        <f>F43</f>
        <v>25180</v>
      </c>
      <c r="H159"/>
      <c r="I159" s="708">
        <f>I43</f>
        <v>8845</v>
      </c>
      <c r="J159" s="715">
        <f>J43</f>
        <v>0</v>
      </c>
      <c r="K159" s="723"/>
      <c r="L159" s="718">
        <f>L43</f>
        <v>8845</v>
      </c>
      <c r="M159" s="708">
        <f>M43</f>
        <v>6545</v>
      </c>
      <c r="N159" s="709">
        <f>N43</f>
        <v>0</v>
      </c>
      <c r="O159" s="723"/>
      <c r="P159" s="709">
        <f>P43</f>
        <v>6545</v>
      </c>
      <c r="Q159" s="708">
        <f>Q43</f>
        <v>6495</v>
      </c>
      <c r="R159" s="709">
        <f>R43</f>
        <v>0</v>
      </c>
      <c r="S159" s="723"/>
      <c r="T159" s="712">
        <f>T43</f>
        <v>6495</v>
      </c>
      <c r="U159" s="708">
        <f>U43</f>
        <v>2495</v>
      </c>
      <c r="V159" s="709">
        <f>V43</f>
        <v>0</v>
      </c>
      <c r="W159" s="723"/>
      <c r="X159" s="404">
        <f t="shared" ref="X159:AJ159" si="139">X43</f>
        <v>2495</v>
      </c>
      <c r="Y159" s="471">
        <f t="shared" si="139"/>
        <v>0</v>
      </c>
      <c r="Z159" s="471">
        <f t="shared" si="139"/>
        <v>0</v>
      </c>
      <c r="AA159" s="487">
        <f t="shared" si="139"/>
        <v>0</v>
      </c>
      <c r="AB159" s="472">
        <f t="shared" si="139"/>
        <v>0</v>
      </c>
      <c r="AC159" s="472">
        <f t="shared" si="139"/>
        <v>0</v>
      </c>
      <c r="AD159" s="404">
        <f t="shared" si="139"/>
        <v>0</v>
      </c>
      <c r="AE159" s="471">
        <f t="shared" si="139"/>
        <v>0</v>
      </c>
      <c r="AF159" s="471">
        <f t="shared" si="139"/>
        <v>0</v>
      </c>
      <c r="AG159" s="487">
        <f t="shared" si="139"/>
        <v>0</v>
      </c>
      <c r="AH159" s="472">
        <f t="shared" si="139"/>
        <v>0</v>
      </c>
      <c r="AI159" s="472">
        <f t="shared" si="139"/>
        <v>0</v>
      </c>
      <c r="AJ159" s="487">
        <f t="shared" si="139"/>
        <v>0</v>
      </c>
      <c r="AK159" s="433">
        <f>Y159+AB159+AE159+AH159+U159+Q159+M159+I159</f>
        <v>24380</v>
      </c>
      <c r="AL159" s="405">
        <f>Z159+AC159+AF159+AI159+V159+R159+N159+J159</f>
        <v>0</v>
      </c>
      <c r="AM159" s="406">
        <f>F159-AL159</f>
        <v>25180</v>
      </c>
    </row>
    <row r="160" spans="2:44">
      <c r="C160" s="990" t="s">
        <v>31</v>
      </c>
      <c r="D160" s="991"/>
      <c r="E160" s="992"/>
      <c r="F160" s="432">
        <f>F153</f>
        <v>25180</v>
      </c>
      <c r="H160"/>
      <c r="I160" s="710">
        <f>I153</f>
        <v>2787.5</v>
      </c>
      <c r="J160" s="716">
        <f>J153</f>
        <v>0</v>
      </c>
      <c r="K160" s="724"/>
      <c r="L160" s="719">
        <f t="shared" ref="L160:AI160" si="140">L153</f>
        <v>2787.5</v>
      </c>
      <c r="M160" s="710">
        <f>M153</f>
        <v>5247.5</v>
      </c>
      <c r="N160" s="711">
        <f>N153</f>
        <v>0</v>
      </c>
      <c r="O160" s="724"/>
      <c r="P160" s="711">
        <f t="shared" si="140"/>
        <v>5247.5</v>
      </c>
      <c r="Q160" s="710">
        <f>Q153</f>
        <v>2472.5</v>
      </c>
      <c r="R160" s="711">
        <f>R153</f>
        <v>0</v>
      </c>
      <c r="S160" s="724"/>
      <c r="T160" s="713">
        <f t="shared" si="140"/>
        <v>2472.5</v>
      </c>
      <c r="U160" s="710">
        <f>U153</f>
        <v>12872.5</v>
      </c>
      <c r="V160" s="711">
        <f>V153</f>
        <v>0</v>
      </c>
      <c r="W160" s="724"/>
      <c r="X160" s="485">
        <f t="shared" si="140"/>
        <v>12872.5</v>
      </c>
      <c r="Y160" s="473">
        <f t="shared" si="140"/>
        <v>0</v>
      </c>
      <c r="Z160" s="473">
        <f t="shared" si="140"/>
        <v>0</v>
      </c>
      <c r="AA160" s="485">
        <f t="shared" si="140"/>
        <v>0</v>
      </c>
      <c r="AB160" s="474">
        <f t="shared" si="140"/>
        <v>0</v>
      </c>
      <c r="AC160" s="474">
        <f t="shared" si="140"/>
        <v>0</v>
      </c>
      <c r="AD160" s="407">
        <f t="shared" si="140"/>
        <v>0</v>
      </c>
      <c r="AE160" s="473">
        <f t="shared" si="140"/>
        <v>0</v>
      </c>
      <c r="AF160" s="473">
        <f t="shared" si="140"/>
        <v>0</v>
      </c>
      <c r="AG160" s="485">
        <f t="shared" si="140"/>
        <v>0</v>
      </c>
      <c r="AH160" s="474">
        <f t="shared" si="140"/>
        <v>0</v>
      </c>
      <c r="AI160" s="474">
        <f t="shared" si="140"/>
        <v>0</v>
      </c>
      <c r="AJ160" s="485">
        <f>AJ153</f>
        <v>0</v>
      </c>
      <c r="AK160" s="434">
        <f>Y160+AB160+AE160+AH160+U160+Q160+M160+I160</f>
        <v>23380</v>
      </c>
      <c r="AL160" s="408">
        <f>Z160+AC160+AF160+AI160+V160+R160+N160+J160</f>
        <v>0</v>
      </c>
      <c r="AM160" s="409">
        <f>F160-AL160</f>
        <v>25180</v>
      </c>
    </row>
    <row r="161" spans="1:44" ht="25.5">
      <c r="C161" s="475" t="s">
        <v>8</v>
      </c>
      <c r="D161" s="476"/>
      <c r="E161" s="466"/>
      <c r="F161" s="477">
        <f>F160-F159</f>
        <v>0</v>
      </c>
      <c r="G161" s="478" t="s">
        <v>173</v>
      </c>
      <c r="H161"/>
      <c r="I161" s="455">
        <f>I159-I160</f>
        <v>6057.5</v>
      </c>
      <c r="J161" s="410">
        <f t="shared" ref="J161:AM161" si="141">J159-J160</f>
        <v>0</v>
      </c>
      <c r="K161" s="721"/>
      <c r="L161" s="411">
        <f t="shared" si="141"/>
        <v>6057.5</v>
      </c>
      <c r="M161" s="462">
        <f t="shared" si="141"/>
        <v>1297.5</v>
      </c>
      <c r="N161" s="412">
        <f t="shared" si="141"/>
        <v>0</v>
      </c>
      <c r="O161" s="412"/>
      <c r="P161" s="411">
        <f t="shared" si="141"/>
        <v>1297.5</v>
      </c>
      <c r="Q161" s="455">
        <f t="shared" si="141"/>
        <v>4022.5</v>
      </c>
      <c r="R161" s="410">
        <f t="shared" si="141"/>
        <v>0</v>
      </c>
      <c r="S161" s="410"/>
      <c r="T161" s="411">
        <f t="shared" si="141"/>
        <v>4022.5</v>
      </c>
      <c r="U161" s="462">
        <f t="shared" si="141"/>
        <v>-10377.5</v>
      </c>
      <c r="V161" s="412">
        <f t="shared" si="141"/>
        <v>0</v>
      </c>
      <c r="W161" s="412"/>
      <c r="X161" s="486">
        <f t="shared" si="141"/>
        <v>-10377.5</v>
      </c>
      <c r="Y161" s="410">
        <f t="shared" si="141"/>
        <v>0</v>
      </c>
      <c r="Z161" s="410">
        <f t="shared" si="141"/>
        <v>0</v>
      </c>
      <c r="AA161" s="486">
        <f t="shared" si="141"/>
        <v>0</v>
      </c>
      <c r="AB161" s="412">
        <f t="shared" si="141"/>
        <v>0</v>
      </c>
      <c r="AC161" s="412">
        <f t="shared" si="141"/>
        <v>0</v>
      </c>
      <c r="AD161" s="486">
        <f t="shared" si="141"/>
        <v>0</v>
      </c>
      <c r="AE161" s="410">
        <f t="shared" si="141"/>
        <v>0</v>
      </c>
      <c r="AF161" s="410">
        <f t="shared" si="141"/>
        <v>0</v>
      </c>
      <c r="AG161" s="486">
        <f t="shared" si="141"/>
        <v>0</v>
      </c>
      <c r="AH161" s="412">
        <f t="shared" si="141"/>
        <v>0</v>
      </c>
      <c r="AI161" s="412">
        <f t="shared" si="141"/>
        <v>0</v>
      </c>
      <c r="AJ161" s="486">
        <f t="shared" si="141"/>
        <v>0</v>
      </c>
      <c r="AK161" s="484">
        <f t="shared" si="141"/>
        <v>1000</v>
      </c>
      <c r="AL161" s="480">
        <f t="shared" si="141"/>
        <v>0</v>
      </c>
      <c r="AM161" s="480">
        <f t="shared" si="141"/>
        <v>0</v>
      </c>
    </row>
    <row r="162" spans="1:44">
      <c r="H162"/>
    </row>
    <row r="163" spans="1:44" s="76" customFormat="1">
      <c r="A163" s="13"/>
      <c r="B163" s="143"/>
      <c r="C163" s="143"/>
      <c r="D163" s="161"/>
      <c r="E163" s="161"/>
      <c r="F163" s="270"/>
      <c r="G163" s="143"/>
      <c r="H163"/>
      <c r="I163" s="435"/>
      <c r="J163" s="154"/>
      <c r="K163" s="154"/>
      <c r="L163" s="154"/>
      <c r="M163" s="438"/>
      <c r="N163" s="75"/>
      <c r="O163" s="75"/>
      <c r="P163" s="75"/>
      <c r="Q163" s="438"/>
      <c r="R163" s="75"/>
      <c r="S163" s="75"/>
      <c r="U163" s="438"/>
      <c r="V163" s="75"/>
      <c r="W163" s="75"/>
      <c r="Y163" s="75"/>
      <c r="Z163" s="141"/>
      <c r="AB163" s="75"/>
      <c r="AC163" s="141"/>
      <c r="AE163" s="75"/>
      <c r="AF163" s="141"/>
      <c r="AH163" s="75"/>
      <c r="AI163" s="141"/>
      <c r="AK163" s="413"/>
      <c r="AL163" s="271"/>
      <c r="AM163" s="272"/>
      <c r="AN163" s="16"/>
      <c r="AO163" s="13"/>
      <c r="AP163" s="13"/>
      <c r="AQ163" s="13"/>
      <c r="AR163" s="13"/>
    </row>
    <row r="168" spans="1:44" s="76" customFormat="1" ht="18">
      <c r="A168" s="13"/>
      <c r="B168" s="164" t="s">
        <v>9</v>
      </c>
      <c r="C168" s="165"/>
      <c r="D168" s="166"/>
      <c r="E168" s="167"/>
      <c r="F168" s="321"/>
      <c r="G168" s="168"/>
      <c r="H168" s="168"/>
      <c r="I168" s="435"/>
      <c r="J168" s="154"/>
      <c r="K168" s="154"/>
      <c r="L168" s="154"/>
      <c r="M168" s="438"/>
      <c r="N168" s="75"/>
      <c r="O168" s="75"/>
      <c r="P168" s="75"/>
      <c r="Q168" s="438"/>
      <c r="R168" s="75"/>
      <c r="S168" s="75"/>
      <c r="U168" s="438"/>
      <c r="V168" s="75"/>
      <c r="W168" s="75"/>
      <c r="Y168" s="75"/>
      <c r="Z168" s="322"/>
      <c r="AB168" s="75"/>
      <c r="AC168" s="322"/>
      <c r="AE168" s="75"/>
      <c r="AF168" s="322"/>
      <c r="AH168" s="75"/>
      <c r="AI168" s="322"/>
      <c r="AK168" s="413"/>
      <c r="AL168" s="271"/>
      <c r="AM168" s="272"/>
      <c r="AN168" s="16"/>
      <c r="AO168" s="13"/>
      <c r="AP168" s="13"/>
      <c r="AQ168" s="13"/>
      <c r="AR168" s="13"/>
    </row>
    <row r="179" spans="1:44" s="76" customFormat="1" ht="18">
      <c r="A179" s="13"/>
      <c r="B179" s="164" t="s">
        <v>10</v>
      </c>
      <c r="C179" s="164"/>
      <c r="D179" s="169"/>
      <c r="E179" s="170"/>
      <c r="F179" s="323"/>
      <c r="G179" s="164"/>
      <c r="H179" s="164"/>
      <c r="I179" s="435"/>
      <c r="J179" s="154"/>
      <c r="K179" s="154"/>
      <c r="L179" s="154"/>
      <c r="M179" s="438"/>
      <c r="N179" s="75"/>
      <c r="O179" s="75"/>
      <c r="P179" s="75"/>
      <c r="Q179" s="438"/>
      <c r="R179" s="75"/>
      <c r="S179" s="75"/>
      <c r="U179" s="438"/>
      <c r="V179" s="75"/>
      <c r="W179" s="75"/>
      <c r="Y179" s="75"/>
      <c r="Z179" s="142"/>
      <c r="AB179" s="75"/>
      <c r="AC179" s="142"/>
      <c r="AE179" s="75"/>
      <c r="AF179" s="142"/>
      <c r="AH179" s="75"/>
      <c r="AI179" s="142"/>
      <c r="AK179" s="413"/>
      <c r="AL179" s="271"/>
      <c r="AM179" s="272"/>
      <c r="AN179" s="16"/>
      <c r="AO179" s="13"/>
      <c r="AP179" s="13"/>
      <c r="AQ179" s="13"/>
      <c r="AR179" s="13"/>
    </row>
  </sheetData>
  <sheetProtection selectLockedCells="1"/>
  <mergeCells count="156">
    <mergeCell ref="AN147:AR147"/>
    <mergeCell ref="AN148:AR148"/>
    <mergeCell ref="C158:E158"/>
    <mergeCell ref="C159:E159"/>
    <mergeCell ref="C160:E160"/>
    <mergeCell ref="AN149:AR149"/>
    <mergeCell ref="AN150:AR150"/>
    <mergeCell ref="B151:E151"/>
    <mergeCell ref="C155:F156"/>
    <mergeCell ref="I155:AM156"/>
    <mergeCell ref="C157:F157"/>
    <mergeCell ref="AN137:AR137"/>
    <mergeCell ref="B138:E138"/>
    <mergeCell ref="AN140:AR140"/>
    <mergeCell ref="AN141:AR141"/>
    <mergeCell ref="AN142:AR142"/>
    <mergeCell ref="AN143:AR143"/>
    <mergeCell ref="AN144:AR144"/>
    <mergeCell ref="AN145:AR145"/>
    <mergeCell ref="AN146:AR146"/>
    <mergeCell ref="AN128:AR128"/>
    <mergeCell ref="AN129:AR129"/>
    <mergeCell ref="AN130:AR130"/>
    <mergeCell ref="AN131:AR131"/>
    <mergeCell ref="AN132:AR132"/>
    <mergeCell ref="AN133:AR133"/>
    <mergeCell ref="AN134:AR134"/>
    <mergeCell ref="AN135:AR135"/>
    <mergeCell ref="AN136:AR136"/>
    <mergeCell ref="AN118:AR118"/>
    <mergeCell ref="AN119:AR119"/>
    <mergeCell ref="AN120:AR120"/>
    <mergeCell ref="AN121:AR121"/>
    <mergeCell ref="AN122:AR122"/>
    <mergeCell ref="AN123:AR123"/>
    <mergeCell ref="AN124:AR124"/>
    <mergeCell ref="B125:E125"/>
    <mergeCell ref="AN127:AR127"/>
    <mergeCell ref="AN115:AR115"/>
    <mergeCell ref="AN116:AR116"/>
    <mergeCell ref="AN105:AR105"/>
    <mergeCell ref="AN106:AR106"/>
    <mergeCell ref="AN107:AR107"/>
    <mergeCell ref="AN108:AR108"/>
    <mergeCell ref="AN109:AR109"/>
    <mergeCell ref="AN117:AR117"/>
    <mergeCell ref="AN110:AR110"/>
    <mergeCell ref="AN104:AR104"/>
    <mergeCell ref="AN111:AR111"/>
    <mergeCell ref="AN112:AR112"/>
    <mergeCell ref="AN89:AR89"/>
    <mergeCell ref="AN90:AR90"/>
    <mergeCell ref="AN91:AR91"/>
    <mergeCell ref="AN92:AR92"/>
    <mergeCell ref="AN93:AR93"/>
    <mergeCell ref="B113:E113"/>
    <mergeCell ref="AN98:AR98"/>
    <mergeCell ref="AN99:AR99"/>
    <mergeCell ref="B100:E100"/>
    <mergeCell ref="AN94:AR94"/>
    <mergeCell ref="AN95:AR95"/>
    <mergeCell ref="AN96:AR96"/>
    <mergeCell ref="AN97:AR97"/>
    <mergeCell ref="AN102:AR102"/>
    <mergeCell ref="AN103:AR103"/>
    <mergeCell ref="AN77:AR77"/>
    <mergeCell ref="AN78:AR78"/>
    <mergeCell ref="AN79:AR79"/>
    <mergeCell ref="AN80:AR80"/>
    <mergeCell ref="AN81:AR81"/>
    <mergeCell ref="AN82:AR82"/>
    <mergeCell ref="AN83:AR83"/>
    <mergeCell ref="AN84:AR84"/>
    <mergeCell ref="B87:E87"/>
    <mergeCell ref="AN67:AR67"/>
    <mergeCell ref="AN68:AR68"/>
    <mergeCell ref="AN69:AR69"/>
    <mergeCell ref="AN70:AR70"/>
    <mergeCell ref="AN71:AR71"/>
    <mergeCell ref="B72:E72"/>
    <mergeCell ref="AN74:AR74"/>
    <mergeCell ref="AN75:AR75"/>
    <mergeCell ref="AN76:AR76"/>
    <mergeCell ref="AN57:AR57"/>
    <mergeCell ref="AN58:AR58"/>
    <mergeCell ref="B59:E59"/>
    <mergeCell ref="AN61:AR61"/>
    <mergeCell ref="AN62:AR62"/>
    <mergeCell ref="AN63:AR63"/>
    <mergeCell ref="AN64:AR64"/>
    <mergeCell ref="AN65:AR65"/>
    <mergeCell ref="AN66:AR66"/>
    <mergeCell ref="AN48:AR48"/>
    <mergeCell ref="AN49:AR49"/>
    <mergeCell ref="AN50:AR50"/>
    <mergeCell ref="AN51:AR51"/>
    <mergeCell ref="AN52:AR52"/>
    <mergeCell ref="AN53:AR53"/>
    <mergeCell ref="AN54:AR54"/>
    <mergeCell ref="AN55:AR55"/>
    <mergeCell ref="AN56:AR56"/>
    <mergeCell ref="AN38:AR38"/>
    <mergeCell ref="AN39:AR39"/>
    <mergeCell ref="B40:E40"/>
    <mergeCell ref="B43:E43"/>
    <mergeCell ref="B46:H46"/>
    <mergeCell ref="I46:L46"/>
    <mergeCell ref="M46:P46"/>
    <mergeCell ref="Q46:T46"/>
    <mergeCell ref="U46:X46"/>
    <mergeCell ref="Y46:AA46"/>
    <mergeCell ref="AB46:AD46"/>
    <mergeCell ref="AE46:AG46"/>
    <mergeCell ref="AH46:AJ46"/>
    <mergeCell ref="AN26:AR26"/>
    <mergeCell ref="AN27:AR27"/>
    <mergeCell ref="AN28:AR28"/>
    <mergeCell ref="AN29:AR29"/>
    <mergeCell ref="AN30:AR30"/>
    <mergeCell ref="B31:E31"/>
    <mergeCell ref="B33:E33"/>
    <mergeCell ref="AN36:AR36"/>
    <mergeCell ref="AN37:AR37"/>
    <mergeCell ref="AN16:AR16"/>
    <mergeCell ref="AN17:AR17"/>
    <mergeCell ref="AN18:AR18"/>
    <mergeCell ref="AN19:AR19"/>
    <mergeCell ref="AN20:AR20"/>
    <mergeCell ref="AN21:AR21"/>
    <mergeCell ref="B22:E22"/>
    <mergeCell ref="AN24:AR24"/>
    <mergeCell ref="AN25:AR25"/>
    <mergeCell ref="AE12:AG12"/>
    <mergeCell ref="AH12:AJ12"/>
    <mergeCell ref="F13:G13"/>
    <mergeCell ref="I13:J13"/>
    <mergeCell ref="M13:N13"/>
    <mergeCell ref="Q13:R13"/>
    <mergeCell ref="U13:V13"/>
    <mergeCell ref="I14:J14"/>
    <mergeCell ref="M14:N14"/>
    <mergeCell ref="Q14:R14"/>
    <mergeCell ref="U14:V14"/>
    <mergeCell ref="Y14:Z14"/>
    <mergeCell ref="AB14:AC14"/>
    <mergeCell ref="AE14:AF14"/>
    <mergeCell ref="AH14:AI14"/>
    <mergeCell ref="B2:F2"/>
    <mergeCell ref="B12:H12"/>
    <mergeCell ref="I12:L12"/>
    <mergeCell ref="M12:P12"/>
    <mergeCell ref="Q12:T12"/>
    <mergeCell ref="U12:X12"/>
    <mergeCell ref="B3:F3"/>
    <mergeCell ref="Y12:AA12"/>
    <mergeCell ref="AB12:AD12"/>
  </mergeCells>
  <printOptions horizontalCentered="1"/>
  <pageMargins left="0.74803149606299213" right="0.74803149606299213" top="0.42" bottom="0.98425196850393704" header="0.21" footer="0.51181102362204722"/>
  <pageSetup scale="32" fitToHeight="2"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179"/>
  <sheetViews>
    <sheetView tabSelected="1" zoomScale="70" zoomScaleNormal="70" workbookViewId="0">
      <selection activeCell="F39" sqref="F39"/>
    </sheetView>
  </sheetViews>
  <sheetFormatPr defaultColWidth="9" defaultRowHeight="12.75"/>
  <cols>
    <col min="1" max="1" width="1.85546875" style="13" customWidth="1"/>
    <col min="2" max="2" width="50" style="143" customWidth="1"/>
    <col min="3" max="3" width="24" style="143" customWidth="1"/>
    <col min="4" max="4" width="9.5703125" style="161" customWidth="1"/>
    <col min="5" max="5" width="19" style="161" customWidth="1"/>
    <col min="6" max="6" width="18" style="270" customWidth="1"/>
    <col min="7" max="7" width="21.140625" style="143" bestFit="1" customWidth="1"/>
    <col min="8" max="8" width="20.85546875" style="13" hidden="1" customWidth="1"/>
    <col min="9" max="9" width="18" style="435" customWidth="1"/>
    <col min="10" max="10" width="18" style="154" customWidth="1"/>
    <col min="11" max="11" width="10.85546875" style="154" customWidth="1"/>
    <col min="12" max="12" width="14.42578125" style="154" hidden="1" customWidth="1"/>
    <col min="13" max="13" width="17.85546875" style="438" customWidth="1"/>
    <col min="14" max="14" width="17.85546875" style="75" customWidth="1"/>
    <col min="15" max="15" width="10.28515625" style="75" customWidth="1"/>
    <col min="16" max="16" width="16.140625" style="75" hidden="1" customWidth="1"/>
    <col min="17" max="17" width="18" style="438" customWidth="1"/>
    <col min="18" max="18" width="18" style="75" customWidth="1"/>
    <col min="19" max="19" width="11.28515625" style="75" customWidth="1"/>
    <col min="20" max="20" width="16.140625" style="76" hidden="1" customWidth="1"/>
    <col min="21" max="21" width="18" style="438" customWidth="1"/>
    <col min="22" max="22" width="18" style="75" customWidth="1"/>
    <col min="23" max="23" width="10.5703125" style="75" customWidth="1"/>
    <col min="24" max="24" width="16.140625" style="76" hidden="1" customWidth="1"/>
    <col min="25" max="25" width="16.140625" style="75" hidden="1" customWidth="1"/>
    <col min="26" max="26" width="19.140625" style="139" hidden="1" customWidth="1"/>
    <col min="27" max="27" width="16.140625" style="76" hidden="1" customWidth="1"/>
    <col min="28" max="28" width="16.140625" style="75" hidden="1" customWidth="1"/>
    <col min="29" max="29" width="15.85546875" style="139" hidden="1" customWidth="1"/>
    <col min="30" max="30" width="16.140625" style="76" hidden="1" customWidth="1"/>
    <col min="31" max="31" width="16.140625" style="75" hidden="1" customWidth="1"/>
    <col min="32" max="32" width="17" style="139" hidden="1" customWidth="1"/>
    <col min="33" max="33" width="16.140625" style="76" hidden="1" customWidth="1"/>
    <col min="34" max="34" width="16.140625" style="75" hidden="1" customWidth="1"/>
    <col min="35" max="35" width="15.42578125" style="139" hidden="1" customWidth="1"/>
    <col min="36" max="36" width="16.140625" style="76" hidden="1" customWidth="1"/>
    <col min="37" max="37" width="18" style="413" customWidth="1"/>
    <col min="38" max="38" width="18" style="271" customWidth="1"/>
    <col min="39" max="39" width="18" style="272" customWidth="1"/>
    <col min="40" max="40" width="26.5703125" style="16" customWidth="1"/>
    <col min="41" max="16384" width="9" style="13"/>
  </cols>
  <sheetData>
    <row r="1" spans="1:44" ht="81" customHeight="1">
      <c r="A1" s="265"/>
      <c r="B1" s="331"/>
      <c r="C1" s="331"/>
      <c r="D1" s="332"/>
      <c r="E1" s="332"/>
      <c r="F1" s="333"/>
      <c r="G1" s="331"/>
      <c r="I1" s="592"/>
      <c r="J1" s="593"/>
      <c r="K1" s="593"/>
      <c r="L1" s="593"/>
      <c r="M1" s="594"/>
      <c r="N1" s="595"/>
      <c r="O1" s="595"/>
      <c r="P1" s="595"/>
      <c r="Q1" s="594"/>
      <c r="R1" s="595"/>
      <c r="S1" s="595"/>
      <c r="T1" s="596"/>
      <c r="U1" s="594"/>
      <c r="V1" s="595"/>
      <c r="W1" s="595"/>
      <c r="X1" s="596"/>
      <c r="Y1" s="595"/>
      <c r="Z1" s="597"/>
      <c r="AA1" s="596"/>
      <c r="AB1" s="595"/>
      <c r="AC1" s="597"/>
      <c r="AD1" s="596"/>
      <c r="AE1" s="595"/>
      <c r="AF1" s="597"/>
      <c r="AG1" s="596"/>
      <c r="AH1" s="595"/>
      <c r="AI1" s="597"/>
      <c r="AJ1" s="596"/>
      <c r="AK1" s="598"/>
      <c r="AL1" s="599"/>
      <c r="AM1" s="600"/>
    </row>
    <row r="2" spans="1:44" ht="26.25">
      <c r="A2" s="265"/>
      <c r="B2" s="1002" t="s">
        <v>406</v>
      </c>
      <c r="C2" s="1002"/>
      <c r="D2" s="1002"/>
      <c r="E2" s="1002"/>
      <c r="F2" s="1002"/>
      <c r="G2" s="331"/>
      <c r="I2" s="592"/>
      <c r="J2" s="593"/>
      <c r="K2" s="593"/>
      <c r="L2" s="593"/>
      <c r="M2" s="594"/>
      <c r="N2" s="595"/>
      <c r="O2" s="595"/>
      <c r="P2" s="595"/>
      <c r="Q2" s="594"/>
      <c r="R2" s="595"/>
      <c r="S2" s="595"/>
      <c r="T2" s="596"/>
      <c r="U2" s="594"/>
      <c r="V2" s="595"/>
      <c r="W2" s="595"/>
      <c r="X2" s="596"/>
      <c r="Y2" s="595"/>
      <c r="Z2" s="597"/>
      <c r="AA2" s="596"/>
      <c r="AB2" s="595"/>
      <c r="AC2" s="597"/>
      <c r="AD2" s="596"/>
      <c r="AE2" s="595"/>
      <c r="AF2" s="597"/>
      <c r="AG2" s="596"/>
      <c r="AH2" s="595"/>
      <c r="AI2" s="597"/>
      <c r="AJ2" s="596"/>
      <c r="AK2" s="598"/>
      <c r="AL2" s="599"/>
      <c r="AM2" s="600"/>
    </row>
    <row r="3" spans="1:44" ht="18">
      <c r="A3" s="265"/>
      <c r="B3" s="627"/>
      <c r="C3" s="334"/>
      <c r="D3" s="335"/>
      <c r="E3" s="335"/>
      <c r="F3" s="336"/>
      <c r="G3" s="334"/>
      <c r="H3" s="15"/>
      <c r="I3" s="601"/>
      <c r="J3" s="602"/>
      <c r="K3" s="602"/>
      <c r="L3" s="602"/>
      <c r="M3" s="603"/>
      <c r="N3" s="604"/>
      <c r="O3" s="604"/>
      <c r="P3" s="604"/>
      <c r="Q3" s="603"/>
      <c r="R3" s="604"/>
      <c r="S3" s="604"/>
      <c r="T3" s="605"/>
      <c r="U3" s="603"/>
      <c r="V3" s="604"/>
      <c r="W3" s="604"/>
      <c r="X3" s="605"/>
      <c r="Y3" s="604"/>
      <c r="Z3" s="606"/>
      <c r="AA3" s="605"/>
      <c r="AB3" s="604"/>
      <c r="AC3" s="606"/>
      <c r="AD3" s="605"/>
      <c r="AE3" s="604"/>
      <c r="AF3" s="606"/>
      <c r="AG3" s="605"/>
      <c r="AH3" s="604"/>
      <c r="AI3" s="606"/>
      <c r="AJ3" s="605"/>
      <c r="AK3" s="607"/>
      <c r="AL3" s="608"/>
      <c r="AM3" s="609"/>
    </row>
    <row r="4" spans="1:44" s="15" customFormat="1">
      <c r="A4" s="266"/>
      <c r="B4" s="337" t="s">
        <v>11</v>
      </c>
      <c r="C4" s="394"/>
      <c r="D4" s="335"/>
      <c r="E4" s="335"/>
      <c r="F4" s="336"/>
      <c r="G4" s="334"/>
      <c r="I4" s="269"/>
      <c r="J4" s="335"/>
      <c r="K4" s="335"/>
      <c r="L4" s="335"/>
      <c r="M4" s="606"/>
      <c r="N4" s="606"/>
      <c r="O4" s="606"/>
      <c r="P4" s="606"/>
      <c r="Q4" s="606"/>
      <c r="R4" s="604"/>
      <c r="S4" s="604"/>
      <c r="T4" s="610"/>
      <c r="U4" s="606"/>
      <c r="V4" s="604"/>
      <c r="W4" s="604"/>
      <c r="X4" s="610"/>
      <c r="Y4" s="606"/>
      <c r="Z4" s="606"/>
      <c r="AA4" s="610"/>
      <c r="AB4" s="606"/>
      <c r="AC4" s="606"/>
      <c r="AD4" s="610"/>
      <c r="AE4" s="606"/>
      <c r="AF4" s="606"/>
      <c r="AG4" s="610"/>
      <c r="AH4" s="606"/>
      <c r="AI4" s="606"/>
      <c r="AJ4" s="610"/>
      <c r="AK4" s="607"/>
      <c r="AL4" s="608"/>
      <c r="AM4" s="609"/>
      <c r="AN4" s="363"/>
    </row>
    <row r="5" spans="1:44" s="15" customFormat="1">
      <c r="A5" s="266"/>
      <c r="B5" s="337" t="s">
        <v>13</v>
      </c>
      <c r="C5" s="394"/>
      <c r="D5" s="335"/>
      <c r="E5" s="335"/>
      <c r="F5" s="336"/>
      <c r="G5" s="334"/>
      <c r="I5" s="269"/>
      <c r="J5" s="335"/>
      <c r="K5" s="335"/>
      <c r="L5" s="335"/>
      <c r="M5" s="606"/>
      <c r="N5" s="606"/>
      <c r="O5" s="606"/>
      <c r="P5" s="606"/>
      <c r="Q5" s="606"/>
      <c r="R5" s="604"/>
      <c r="S5" s="604"/>
      <c r="T5" s="610"/>
      <c r="U5" s="606"/>
      <c r="V5" s="604"/>
      <c r="W5" s="604"/>
      <c r="X5" s="610"/>
      <c r="Y5" s="606"/>
      <c r="Z5" s="606"/>
      <c r="AA5" s="610"/>
      <c r="AB5" s="606"/>
      <c r="AC5" s="606"/>
      <c r="AD5" s="610"/>
      <c r="AE5" s="606"/>
      <c r="AF5" s="606"/>
      <c r="AG5" s="610"/>
      <c r="AH5" s="606"/>
      <c r="AI5" s="606"/>
      <c r="AJ5" s="610"/>
      <c r="AK5" s="607"/>
      <c r="AL5" s="608"/>
      <c r="AM5" s="609"/>
      <c r="AN5" s="363"/>
    </row>
    <row r="6" spans="1:44" s="15" customFormat="1">
      <c r="A6" s="266"/>
      <c r="B6" s="337" t="s">
        <v>38</v>
      </c>
      <c r="C6" s="394"/>
      <c r="D6" s="335"/>
      <c r="E6" s="335"/>
      <c r="F6" s="336"/>
      <c r="G6" s="334"/>
      <c r="I6" s="269"/>
      <c r="J6" s="611"/>
      <c r="K6" s="611"/>
      <c r="L6" s="611"/>
      <c r="M6" s="612"/>
      <c r="N6" s="612"/>
      <c r="O6" s="612"/>
      <c r="P6" s="612"/>
      <c r="Q6" s="612"/>
      <c r="R6" s="604"/>
      <c r="S6" s="604"/>
      <c r="T6" s="613"/>
      <c r="U6" s="612"/>
      <c r="V6" s="604"/>
      <c r="W6" s="604"/>
      <c r="X6" s="613"/>
      <c r="Y6" s="612"/>
      <c r="Z6" s="606"/>
      <c r="AA6" s="613"/>
      <c r="AB6" s="612"/>
      <c r="AC6" s="606"/>
      <c r="AD6" s="613"/>
      <c r="AE6" s="612"/>
      <c r="AF6" s="606"/>
      <c r="AG6" s="613"/>
      <c r="AH6" s="612"/>
      <c r="AI6" s="606"/>
      <c r="AJ6" s="613"/>
      <c r="AK6" s="607"/>
      <c r="AL6" s="608"/>
      <c r="AM6" s="609"/>
      <c r="AN6" s="363"/>
    </row>
    <row r="7" spans="1:44" s="15" customFormat="1">
      <c r="A7" s="266"/>
      <c r="B7" s="337" t="s">
        <v>12</v>
      </c>
      <c r="C7" s="395"/>
      <c r="D7" s="335"/>
      <c r="E7" s="335"/>
      <c r="F7" s="336"/>
      <c r="G7" s="334"/>
      <c r="I7" s="269"/>
      <c r="J7" s="335"/>
      <c r="K7" s="335"/>
      <c r="L7" s="335"/>
      <c r="M7" s="606"/>
      <c r="N7" s="606"/>
      <c r="O7" s="606"/>
      <c r="P7" s="606"/>
      <c r="Q7" s="606"/>
      <c r="R7" s="604"/>
      <c r="S7" s="604"/>
      <c r="T7" s="610"/>
      <c r="U7" s="606"/>
      <c r="V7" s="604"/>
      <c r="W7" s="604"/>
      <c r="X7" s="610"/>
      <c r="Y7" s="606"/>
      <c r="Z7" s="606"/>
      <c r="AA7" s="610"/>
      <c r="AB7" s="606"/>
      <c r="AC7" s="606"/>
      <c r="AD7" s="610"/>
      <c r="AE7" s="606"/>
      <c r="AF7" s="606"/>
      <c r="AG7" s="610"/>
      <c r="AH7" s="606"/>
      <c r="AI7" s="606"/>
      <c r="AJ7" s="610"/>
      <c r="AK7" s="607"/>
      <c r="AL7" s="608"/>
      <c r="AM7" s="609"/>
      <c r="AN7" s="363"/>
    </row>
    <row r="8" spans="1:44" s="15" customFormat="1">
      <c r="A8" s="266"/>
      <c r="B8" s="337" t="s">
        <v>14</v>
      </c>
      <c r="C8" s="395"/>
      <c r="D8" s="335"/>
      <c r="E8" s="335"/>
      <c r="F8" s="336"/>
      <c r="G8" s="334"/>
      <c r="I8" s="269"/>
      <c r="J8" s="335"/>
      <c r="K8" s="335"/>
      <c r="L8" s="335"/>
      <c r="M8" s="606"/>
      <c r="N8" s="606"/>
      <c r="O8" s="606"/>
      <c r="P8" s="606"/>
      <c r="Q8" s="606"/>
      <c r="R8" s="604"/>
      <c r="S8" s="604"/>
      <c r="T8" s="610"/>
      <c r="U8" s="606"/>
      <c r="V8" s="604"/>
      <c r="W8" s="604"/>
      <c r="X8" s="610"/>
      <c r="Y8" s="606"/>
      <c r="Z8" s="606"/>
      <c r="AA8" s="610"/>
      <c r="AB8" s="606"/>
      <c r="AC8" s="606"/>
      <c r="AD8" s="610"/>
      <c r="AE8" s="606"/>
      <c r="AF8" s="606"/>
      <c r="AG8" s="610"/>
      <c r="AH8" s="606"/>
      <c r="AI8" s="606"/>
      <c r="AJ8" s="610"/>
      <c r="AK8" s="607"/>
      <c r="AL8" s="608"/>
      <c r="AM8" s="609"/>
      <c r="AN8" s="363"/>
    </row>
    <row r="9" spans="1:44" s="15" customFormat="1" ht="13.5" thickBot="1">
      <c r="A9" s="266"/>
      <c r="B9" s="337" t="s">
        <v>42</v>
      </c>
      <c r="C9" s="394"/>
      <c r="D9" s="335"/>
      <c r="E9" s="335"/>
      <c r="F9" s="336"/>
      <c r="G9" s="336"/>
      <c r="H9" s="26"/>
      <c r="I9" s="269"/>
      <c r="J9" s="335"/>
      <c r="K9" s="335"/>
      <c r="L9" s="335"/>
      <c r="M9" s="606"/>
      <c r="N9" s="606"/>
      <c r="O9" s="606"/>
      <c r="P9" s="606"/>
      <c r="Q9" s="606"/>
      <c r="R9" s="604"/>
      <c r="S9" s="604"/>
      <c r="T9" s="610"/>
      <c r="U9" s="606"/>
      <c r="V9" s="604"/>
      <c r="W9" s="604"/>
      <c r="X9" s="610"/>
      <c r="Y9" s="606"/>
      <c r="Z9" s="606"/>
      <c r="AA9" s="610"/>
      <c r="AB9" s="606"/>
      <c r="AC9" s="606"/>
      <c r="AD9" s="610"/>
      <c r="AE9" s="606"/>
      <c r="AF9" s="606"/>
      <c r="AG9" s="610"/>
      <c r="AH9" s="606"/>
      <c r="AI9" s="606"/>
      <c r="AJ9" s="610"/>
      <c r="AK9" s="607"/>
      <c r="AL9" s="608"/>
      <c r="AM9" s="609"/>
      <c r="AN9" s="363"/>
    </row>
    <row r="10" spans="1:44" ht="13.5" thickBot="1">
      <c r="A10" s="15"/>
      <c r="B10" s="25"/>
      <c r="C10" s="25"/>
      <c r="D10" s="145"/>
      <c r="E10" s="145"/>
      <c r="F10" s="214"/>
      <c r="G10" s="144"/>
      <c r="H10" s="15"/>
      <c r="I10" s="614"/>
      <c r="J10" s="615"/>
      <c r="K10" s="615"/>
      <c r="L10" s="615"/>
      <c r="M10" s="616"/>
      <c r="N10" s="617"/>
      <c r="O10" s="617"/>
      <c r="P10" s="617"/>
      <c r="Q10" s="616"/>
      <c r="R10" s="617"/>
      <c r="S10" s="617"/>
      <c r="T10" s="618"/>
      <c r="U10" s="616"/>
      <c r="V10" s="617"/>
      <c r="W10" s="617"/>
      <c r="X10" s="618"/>
      <c r="Y10" s="617"/>
      <c r="Z10" s="617"/>
      <c r="AA10" s="618"/>
      <c r="AB10" s="617"/>
      <c r="AC10" s="617"/>
      <c r="AD10" s="618"/>
      <c r="AE10" s="617"/>
      <c r="AF10" s="617"/>
      <c r="AG10" s="618"/>
      <c r="AH10" s="617"/>
      <c r="AI10" s="617"/>
      <c r="AJ10" s="618"/>
      <c r="AK10" s="614"/>
      <c r="AL10" s="615"/>
      <c r="AM10" s="615"/>
    </row>
    <row r="11" spans="1:44" s="14" customFormat="1" ht="27" customHeight="1" thickBot="1">
      <c r="B11" s="919" t="s">
        <v>54</v>
      </c>
      <c r="C11" s="920"/>
      <c r="D11" s="920"/>
      <c r="E11" s="920"/>
      <c r="F11" s="920"/>
      <c r="G11" s="920"/>
      <c r="H11" s="921"/>
      <c r="I11" s="1003" t="s">
        <v>65</v>
      </c>
      <c r="J11" s="1004"/>
      <c r="K11" s="1004"/>
      <c r="L11" s="1005"/>
      <c r="M11" s="1006" t="s">
        <v>66</v>
      </c>
      <c r="N11" s="1007"/>
      <c r="O11" s="1007"/>
      <c r="P11" s="1007"/>
      <c r="Q11" s="1008" t="s">
        <v>67</v>
      </c>
      <c r="R11" s="1009"/>
      <c r="S11" s="1009"/>
      <c r="T11" s="1010"/>
      <c r="U11" s="1007" t="s">
        <v>68</v>
      </c>
      <c r="V11" s="1007"/>
      <c r="W11" s="1007"/>
      <c r="X11" s="1011"/>
      <c r="Y11" s="933" t="s">
        <v>69</v>
      </c>
      <c r="Z11" s="934"/>
      <c r="AA11" s="930"/>
      <c r="AB11" s="935" t="s">
        <v>70</v>
      </c>
      <c r="AC11" s="927"/>
      <c r="AD11" s="931"/>
      <c r="AE11" s="933" t="s">
        <v>71</v>
      </c>
      <c r="AF11" s="934"/>
      <c r="AG11" s="930"/>
      <c r="AH11" s="935" t="s">
        <v>72</v>
      </c>
      <c r="AI11" s="927"/>
      <c r="AJ11" s="931"/>
      <c r="AK11" s="414"/>
      <c r="AL11" s="273"/>
      <c r="AM11" s="274"/>
    </row>
    <row r="12" spans="1:44" ht="18" customHeight="1">
      <c r="B12" s="619"/>
      <c r="C12" s="334"/>
      <c r="D12" s="335"/>
      <c r="E12" s="335"/>
      <c r="F12" s="936"/>
      <c r="G12" s="936"/>
      <c r="H12" s="570"/>
      <c r="I12" s="937" t="s">
        <v>401</v>
      </c>
      <c r="J12" s="938"/>
      <c r="K12" s="590"/>
      <c r="L12" s="588"/>
      <c r="M12" s="939" t="s">
        <v>402</v>
      </c>
      <c r="N12" s="940"/>
      <c r="O12" s="591"/>
      <c r="P12" s="589"/>
      <c r="Q12" s="939" t="s">
        <v>403</v>
      </c>
      <c r="R12" s="940"/>
      <c r="S12" s="591"/>
      <c r="T12" s="589"/>
      <c r="U12" s="939" t="s">
        <v>404</v>
      </c>
      <c r="V12" s="940"/>
      <c r="W12" s="591"/>
      <c r="X12" s="32"/>
      <c r="Y12" s="31"/>
      <c r="Z12" s="27"/>
      <c r="AA12" s="32"/>
      <c r="AB12" s="33"/>
      <c r="AC12" s="34"/>
      <c r="AD12" s="35"/>
      <c r="AE12" s="31"/>
      <c r="AF12" s="27"/>
      <c r="AG12" s="32"/>
      <c r="AH12" s="31"/>
      <c r="AI12" s="27"/>
      <c r="AJ12" s="32"/>
      <c r="AK12" s="620"/>
      <c r="AL12" s="621"/>
      <c r="AM12" s="622"/>
    </row>
    <row r="13" spans="1:44" ht="13.5" thickBot="1">
      <c r="B13" s="619"/>
      <c r="C13" s="334"/>
      <c r="D13" s="335"/>
      <c r="E13" s="335"/>
      <c r="F13" s="336"/>
      <c r="G13" s="334"/>
      <c r="H13" s="146"/>
      <c r="I13" s="941" t="s">
        <v>40</v>
      </c>
      <c r="J13" s="942"/>
      <c r="K13"/>
      <c r="L13" s="30"/>
      <c r="M13" s="943" t="s">
        <v>40</v>
      </c>
      <c r="N13" s="942"/>
      <c r="O13"/>
      <c r="P13" s="147"/>
      <c r="Q13" s="941" t="s">
        <v>40</v>
      </c>
      <c r="R13" s="942"/>
      <c r="S13"/>
      <c r="T13" s="147"/>
      <c r="U13" s="943" t="s">
        <v>40</v>
      </c>
      <c r="V13" s="942"/>
      <c r="W13"/>
      <c r="X13" s="30"/>
      <c r="Y13" s="944"/>
      <c r="Z13" s="945"/>
      <c r="AA13" s="147"/>
      <c r="AB13" s="946"/>
      <c r="AC13" s="945"/>
      <c r="AD13" s="147"/>
      <c r="AE13" s="944"/>
      <c r="AF13" s="945"/>
      <c r="AG13" s="30"/>
      <c r="AH13" s="946"/>
      <c r="AI13" s="945"/>
      <c r="AJ13" s="30"/>
      <c r="AK13" s="623" t="s">
        <v>40</v>
      </c>
      <c r="AL13" s="624"/>
      <c r="AM13" s="625"/>
    </row>
    <row r="14" spans="1:44" s="148" customFormat="1" ht="31.5" customHeight="1" thickBot="1">
      <c r="B14" s="9" t="s">
        <v>23</v>
      </c>
      <c r="C14" s="36" t="s">
        <v>0</v>
      </c>
      <c r="D14" s="37" t="s">
        <v>1</v>
      </c>
      <c r="E14" s="38" t="s">
        <v>3</v>
      </c>
      <c r="F14" s="868" t="s">
        <v>17</v>
      </c>
      <c r="G14" s="36" t="s">
        <v>4</v>
      </c>
      <c r="H14" s="36" t="s">
        <v>25</v>
      </c>
      <c r="I14" s="39" t="s">
        <v>57</v>
      </c>
      <c r="J14" s="39" t="s">
        <v>44</v>
      </c>
      <c r="K14"/>
      <c r="L14" s="215" t="s">
        <v>53</v>
      </c>
      <c r="M14" s="40" t="s">
        <v>58</v>
      </c>
      <c r="N14" s="40" t="s">
        <v>45</v>
      </c>
      <c r="O14"/>
      <c r="P14" s="216" t="s">
        <v>53</v>
      </c>
      <c r="Q14" s="39" t="s">
        <v>59</v>
      </c>
      <c r="R14" s="39" t="s">
        <v>46</v>
      </c>
      <c r="S14"/>
      <c r="T14" s="217" t="s">
        <v>53</v>
      </c>
      <c r="U14" s="573" t="s">
        <v>60</v>
      </c>
      <c r="V14" s="573" t="s">
        <v>47</v>
      </c>
      <c r="W14"/>
      <c r="X14" s="216" t="s">
        <v>53</v>
      </c>
      <c r="Y14" s="39" t="s">
        <v>61</v>
      </c>
      <c r="Z14" s="39" t="s">
        <v>48</v>
      </c>
      <c r="AA14" s="217" t="s">
        <v>53</v>
      </c>
      <c r="AB14" s="40" t="s">
        <v>62</v>
      </c>
      <c r="AC14" s="40" t="s">
        <v>49</v>
      </c>
      <c r="AD14" s="216" t="s">
        <v>53</v>
      </c>
      <c r="AE14" s="39" t="s">
        <v>63</v>
      </c>
      <c r="AF14" s="39" t="s">
        <v>50</v>
      </c>
      <c r="AG14" s="217" t="s">
        <v>53</v>
      </c>
      <c r="AH14" s="40" t="s">
        <v>64</v>
      </c>
      <c r="AI14" s="40" t="s">
        <v>51</v>
      </c>
      <c r="AJ14" s="216" t="s">
        <v>53</v>
      </c>
      <c r="AK14" s="415" t="s">
        <v>174</v>
      </c>
      <c r="AL14" s="218" t="s">
        <v>52</v>
      </c>
      <c r="AM14" s="370" t="s">
        <v>53</v>
      </c>
      <c r="AN14" s="874" t="s">
        <v>194</v>
      </c>
      <c r="AO14" s="414"/>
      <c r="AP14" s="414"/>
      <c r="AQ14" s="414"/>
      <c r="AR14" s="875"/>
    </row>
    <row r="15" spans="1:44">
      <c r="B15" s="48" t="s">
        <v>40</v>
      </c>
      <c r="C15" s="49" t="s">
        <v>40</v>
      </c>
      <c r="D15" s="56">
        <v>0</v>
      </c>
      <c r="E15" s="489">
        <v>0</v>
      </c>
      <c r="F15" s="493">
        <f t="shared" ref="F15:F21" si="0">E15*D15</f>
        <v>0</v>
      </c>
      <c r="G15" s="490" t="str">
        <f>IF($F$153=0,"",F15/$F$153)</f>
        <v/>
      </c>
      <c r="H15" s="50"/>
      <c r="I15" s="436"/>
      <c r="J15" s="52"/>
      <c r="K15"/>
      <c r="L15" s="46">
        <f t="shared" ref="L15:L21" si="1">I15-J15</f>
        <v>0</v>
      </c>
      <c r="M15" s="452"/>
      <c r="N15" s="52"/>
      <c r="O15"/>
      <c r="P15" s="46">
        <f t="shared" ref="P15:P21" si="2">M15-N15</f>
        <v>0</v>
      </c>
      <c r="Q15" s="436"/>
      <c r="R15" s="52"/>
      <c r="S15"/>
      <c r="T15" s="46">
        <f t="shared" ref="T15:T21" si="3">Q15-R15</f>
        <v>0</v>
      </c>
      <c r="U15" s="436"/>
      <c r="V15" s="52"/>
      <c r="W15"/>
      <c r="X15" s="46">
        <f t="shared" ref="X15:X21" si="4">U15-V15</f>
        <v>0</v>
      </c>
      <c r="Y15" s="51"/>
      <c r="Z15" s="54"/>
      <c r="AA15" s="149">
        <f t="shared" ref="AA15:AA21" si="5">Y15-Z15</f>
        <v>0</v>
      </c>
      <c r="AB15" s="51"/>
      <c r="AC15" s="54"/>
      <c r="AD15" s="149">
        <f t="shared" ref="AD15:AD21" si="6">AB15-AC15</f>
        <v>0</v>
      </c>
      <c r="AE15" s="51"/>
      <c r="AF15" s="54"/>
      <c r="AG15" s="149">
        <f t="shared" ref="AG15:AG21" si="7">AE15-AF15</f>
        <v>0</v>
      </c>
      <c r="AH15" s="51"/>
      <c r="AI15" s="54"/>
      <c r="AJ15" s="367">
        <f t="shared" ref="AJ15:AJ21" si="8">AH15-AI15</f>
        <v>0</v>
      </c>
      <c r="AK15" s="416">
        <f>I15+M15+Q15+U15+Y15+AB15+AE15+AH15</f>
        <v>0</v>
      </c>
      <c r="AL15" s="372">
        <f>AF15+J15+N15+R15+V15+Z15+AC15+AF15+AI15</f>
        <v>0</v>
      </c>
      <c r="AM15" s="565">
        <f>F15-AL15</f>
        <v>0</v>
      </c>
      <c r="AN15" s="950"/>
      <c r="AO15" s="951"/>
      <c r="AP15" s="951"/>
      <c r="AQ15" s="951"/>
      <c r="AR15" s="952"/>
    </row>
    <row r="16" spans="1:44">
      <c r="B16" s="55"/>
      <c r="C16" s="49"/>
      <c r="D16" s="56">
        <v>0</v>
      </c>
      <c r="E16" s="489">
        <v>0</v>
      </c>
      <c r="F16" s="493">
        <f t="shared" si="0"/>
        <v>0</v>
      </c>
      <c r="G16" s="490" t="str">
        <f t="shared" ref="G16:G21" si="9">IF($F$153=0,"",F16/$F$153)</f>
        <v/>
      </c>
      <c r="H16" s="50"/>
      <c r="I16" s="436"/>
      <c r="J16" s="52"/>
      <c r="K16"/>
      <c r="L16" s="46">
        <f t="shared" si="1"/>
        <v>0</v>
      </c>
      <c r="M16" s="452"/>
      <c r="N16" s="52"/>
      <c r="O16"/>
      <c r="P16" s="46">
        <f t="shared" si="2"/>
        <v>0</v>
      </c>
      <c r="Q16" s="436"/>
      <c r="R16" s="52"/>
      <c r="S16"/>
      <c r="T16" s="46">
        <f t="shared" si="3"/>
        <v>0</v>
      </c>
      <c r="U16" s="436"/>
      <c r="V16" s="52"/>
      <c r="W16"/>
      <c r="X16" s="46">
        <f t="shared" si="4"/>
        <v>0</v>
      </c>
      <c r="Y16" s="51"/>
      <c r="Z16" s="57"/>
      <c r="AA16" s="149">
        <f t="shared" si="5"/>
        <v>0</v>
      </c>
      <c r="AB16" s="51"/>
      <c r="AC16" s="57"/>
      <c r="AD16" s="149">
        <f t="shared" si="6"/>
        <v>0</v>
      </c>
      <c r="AE16" s="51"/>
      <c r="AF16" s="57"/>
      <c r="AG16" s="149">
        <f t="shared" si="7"/>
        <v>0</v>
      </c>
      <c r="AH16" s="51"/>
      <c r="AI16" s="57"/>
      <c r="AJ16" s="367">
        <f t="shared" si="8"/>
        <v>0</v>
      </c>
      <c r="AK16" s="416">
        <f t="shared" ref="AK16:AK21" si="10">I16+M16+Q16+U16+Y16+AB16+AE16+AH16</f>
        <v>0</v>
      </c>
      <c r="AL16" s="372">
        <f t="shared" ref="AL16:AL21" si="11">AF16+J16+N16+R16+V16+Z16+AC16+AF16+AI16</f>
        <v>0</v>
      </c>
      <c r="AM16" s="565">
        <f t="shared" ref="AM16:AM21" si="12">F16-AL16</f>
        <v>0</v>
      </c>
      <c r="AN16" s="950"/>
      <c r="AO16" s="951"/>
      <c r="AP16" s="951"/>
      <c r="AQ16" s="951"/>
      <c r="AR16" s="952"/>
    </row>
    <row r="17" spans="2:44">
      <c r="B17" s="55"/>
      <c r="C17" s="49"/>
      <c r="D17" s="56">
        <v>0</v>
      </c>
      <c r="E17" s="489">
        <v>0</v>
      </c>
      <c r="F17" s="493">
        <f t="shared" si="0"/>
        <v>0</v>
      </c>
      <c r="G17" s="490" t="str">
        <f t="shared" si="9"/>
        <v/>
      </c>
      <c r="H17" s="50"/>
      <c r="I17" s="436"/>
      <c r="J17" s="52"/>
      <c r="K17"/>
      <c r="L17" s="46"/>
      <c r="M17" s="452"/>
      <c r="N17" s="52"/>
      <c r="O17"/>
      <c r="P17" s="46"/>
      <c r="Q17" s="436"/>
      <c r="R17" s="52"/>
      <c r="S17"/>
      <c r="T17" s="46"/>
      <c r="U17" s="436"/>
      <c r="V17" s="52"/>
      <c r="W17"/>
      <c r="X17" s="46"/>
      <c r="Y17" s="51"/>
      <c r="Z17" s="57"/>
      <c r="AA17" s="149"/>
      <c r="AB17" s="51"/>
      <c r="AC17" s="57"/>
      <c r="AD17" s="149"/>
      <c r="AE17" s="51"/>
      <c r="AF17" s="57"/>
      <c r="AG17" s="149"/>
      <c r="AH17" s="51"/>
      <c r="AI17" s="57"/>
      <c r="AJ17" s="367"/>
      <c r="AK17" s="416">
        <f t="shared" si="10"/>
        <v>0</v>
      </c>
      <c r="AL17" s="372">
        <f t="shared" si="11"/>
        <v>0</v>
      </c>
      <c r="AM17" s="565">
        <f t="shared" si="12"/>
        <v>0</v>
      </c>
      <c r="AN17" s="950"/>
      <c r="AO17" s="951"/>
      <c r="AP17" s="951"/>
      <c r="AQ17" s="951"/>
      <c r="AR17" s="952"/>
    </row>
    <row r="18" spans="2:44">
      <c r="B18" s="55"/>
      <c r="C18" s="49"/>
      <c r="D18" s="56">
        <v>0</v>
      </c>
      <c r="E18" s="489">
        <v>0</v>
      </c>
      <c r="F18" s="493">
        <f t="shared" si="0"/>
        <v>0</v>
      </c>
      <c r="G18" s="490" t="str">
        <f t="shared" si="9"/>
        <v/>
      </c>
      <c r="H18" s="50"/>
      <c r="I18" s="436"/>
      <c r="J18" s="52"/>
      <c r="K18"/>
      <c r="L18" s="46"/>
      <c r="M18" s="452"/>
      <c r="N18" s="52"/>
      <c r="O18"/>
      <c r="P18" s="46"/>
      <c r="Q18" s="436"/>
      <c r="R18" s="52"/>
      <c r="S18"/>
      <c r="T18" s="46"/>
      <c r="U18" s="436"/>
      <c r="V18" s="52"/>
      <c r="W18"/>
      <c r="X18" s="46"/>
      <c r="Y18" s="51"/>
      <c r="Z18" s="57"/>
      <c r="AA18" s="149"/>
      <c r="AB18" s="51"/>
      <c r="AC18" s="57"/>
      <c r="AD18" s="149"/>
      <c r="AE18" s="51"/>
      <c r="AF18" s="57"/>
      <c r="AG18" s="149"/>
      <c r="AH18" s="51"/>
      <c r="AI18" s="57"/>
      <c r="AJ18" s="367"/>
      <c r="AK18" s="416">
        <f t="shared" si="10"/>
        <v>0</v>
      </c>
      <c r="AL18" s="372">
        <f t="shared" si="11"/>
        <v>0</v>
      </c>
      <c r="AM18" s="565">
        <f t="shared" si="12"/>
        <v>0</v>
      </c>
      <c r="AN18" s="950"/>
      <c r="AO18" s="951"/>
      <c r="AP18" s="951"/>
      <c r="AQ18" s="951"/>
      <c r="AR18" s="952"/>
    </row>
    <row r="19" spans="2:44">
      <c r="B19" s="55"/>
      <c r="C19" s="49" t="s">
        <v>40</v>
      </c>
      <c r="D19" s="56">
        <v>0</v>
      </c>
      <c r="E19" s="489">
        <v>0</v>
      </c>
      <c r="F19" s="493">
        <f t="shared" si="0"/>
        <v>0</v>
      </c>
      <c r="G19" s="490" t="str">
        <f t="shared" si="9"/>
        <v/>
      </c>
      <c r="H19" s="50"/>
      <c r="I19" s="436"/>
      <c r="J19" s="52"/>
      <c r="K19"/>
      <c r="L19" s="46">
        <f t="shared" si="1"/>
        <v>0</v>
      </c>
      <c r="M19" s="452"/>
      <c r="N19" s="52"/>
      <c r="O19"/>
      <c r="P19" s="46">
        <f t="shared" si="2"/>
        <v>0</v>
      </c>
      <c r="Q19" s="436"/>
      <c r="R19" s="52"/>
      <c r="S19"/>
      <c r="T19" s="46">
        <f t="shared" si="3"/>
        <v>0</v>
      </c>
      <c r="U19" s="436"/>
      <c r="V19" s="52"/>
      <c r="W19"/>
      <c r="X19" s="46">
        <f t="shared" si="4"/>
        <v>0</v>
      </c>
      <c r="Y19" s="51"/>
      <c r="Z19" s="57"/>
      <c r="AA19" s="149">
        <f t="shared" si="5"/>
        <v>0</v>
      </c>
      <c r="AB19" s="51"/>
      <c r="AC19" s="57"/>
      <c r="AD19" s="149">
        <f t="shared" si="6"/>
        <v>0</v>
      </c>
      <c r="AE19" s="51"/>
      <c r="AF19" s="57"/>
      <c r="AG19" s="149">
        <f t="shared" si="7"/>
        <v>0</v>
      </c>
      <c r="AH19" s="51"/>
      <c r="AI19" s="57"/>
      <c r="AJ19" s="367">
        <f t="shared" si="8"/>
        <v>0</v>
      </c>
      <c r="AK19" s="416">
        <f t="shared" si="10"/>
        <v>0</v>
      </c>
      <c r="AL19" s="372">
        <f t="shared" si="11"/>
        <v>0</v>
      </c>
      <c r="AM19" s="565">
        <f t="shared" si="12"/>
        <v>0</v>
      </c>
      <c r="AN19" s="950"/>
      <c r="AO19" s="951"/>
      <c r="AP19" s="951"/>
      <c r="AQ19" s="951"/>
      <c r="AR19" s="952"/>
    </row>
    <row r="20" spans="2:44">
      <c r="B20" s="58"/>
      <c r="C20" s="48"/>
      <c r="D20" s="56">
        <v>0</v>
      </c>
      <c r="E20" s="489">
        <v>0</v>
      </c>
      <c r="F20" s="493">
        <f t="shared" si="0"/>
        <v>0</v>
      </c>
      <c r="G20" s="490" t="str">
        <f t="shared" si="9"/>
        <v/>
      </c>
      <c r="H20" s="50"/>
      <c r="I20" s="436"/>
      <c r="J20" s="52"/>
      <c r="K20"/>
      <c r="L20" s="46">
        <f t="shared" si="1"/>
        <v>0</v>
      </c>
      <c r="M20" s="452"/>
      <c r="N20" s="52"/>
      <c r="O20"/>
      <c r="P20" s="46">
        <f t="shared" si="2"/>
        <v>0</v>
      </c>
      <c r="Q20" s="436"/>
      <c r="R20" s="52"/>
      <c r="S20"/>
      <c r="T20" s="46">
        <f t="shared" si="3"/>
        <v>0</v>
      </c>
      <c r="U20" s="436"/>
      <c r="V20" s="52"/>
      <c r="W20"/>
      <c r="X20" s="46">
        <f t="shared" si="4"/>
        <v>0</v>
      </c>
      <c r="Y20" s="51"/>
      <c r="Z20" s="54"/>
      <c r="AA20" s="149">
        <f t="shared" si="5"/>
        <v>0</v>
      </c>
      <c r="AB20" s="51"/>
      <c r="AC20" s="54"/>
      <c r="AD20" s="149">
        <f t="shared" si="6"/>
        <v>0</v>
      </c>
      <c r="AE20" s="51"/>
      <c r="AF20" s="54"/>
      <c r="AG20" s="149">
        <f t="shared" si="7"/>
        <v>0</v>
      </c>
      <c r="AH20" s="51"/>
      <c r="AI20" s="54"/>
      <c r="AJ20" s="367">
        <f t="shared" si="8"/>
        <v>0</v>
      </c>
      <c r="AK20" s="416">
        <f t="shared" si="10"/>
        <v>0</v>
      </c>
      <c r="AL20" s="372">
        <f t="shared" si="11"/>
        <v>0</v>
      </c>
      <c r="AM20" s="565">
        <f t="shared" si="12"/>
        <v>0</v>
      </c>
      <c r="AN20" s="950"/>
      <c r="AO20" s="951"/>
      <c r="AP20" s="951"/>
      <c r="AQ20" s="951"/>
      <c r="AR20" s="952"/>
    </row>
    <row r="21" spans="2:44">
      <c r="B21" s="58"/>
      <c r="C21" s="48"/>
      <c r="D21" s="56">
        <v>0</v>
      </c>
      <c r="E21" s="489">
        <v>0</v>
      </c>
      <c r="F21" s="493">
        <f t="shared" si="0"/>
        <v>0</v>
      </c>
      <c r="G21" s="490" t="str">
        <f t="shared" si="9"/>
        <v/>
      </c>
      <c r="H21" s="50"/>
      <c r="I21" s="436"/>
      <c r="J21" s="52"/>
      <c r="K21"/>
      <c r="L21" s="46">
        <f t="shared" si="1"/>
        <v>0</v>
      </c>
      <c r="M21" s="452"/>
      <c r="N21" s="52"/>
      <c r="O21"/>
      <c r="P21" s="46">
        <f t="shared" si="2"/>
        <v>0</v>
      </c>
      <c r="Q21" s="436"/>
      <c r="R21" s="52"/>
      <c r="S21"/>
      <c r="T21" s="46">
        <f t="shared" si="3"/>
        <v>0</v>
      </c>
      <c r="U21" s="436"/>
      <c r="V21" s="52"/>
      <c r="W21"/>
      <c r="X21" s="46">
        <f t="shared" si="4"/>
        <v>0</v>
      </c>
      <c r="Y21" s="51"/>
      <c r="Z21" s="54"/>
      <c r="AA21" s="149">
        <f t="shared" si="5"/>
        <v>0</v>
      </c>
      <c r="AB21" s="51"/>
      <c r="AC21" s="54"/>
      <c r="AD21" s="149">
        <f t="shared" si="6"/>
        <v>0</v>
      </c>
      <c r="AE21" s="51"/>
      <c r="AF21" s="54"/>
      <c r="AG21" s="149">
        <f t="shared" si="7"/>
        <v>0</v>
      </c>
      <c r="AH21" s="51"/>
      <c r="AI21" s="54"/>
      <c r="AJ21" s="367">
        <f t="shared" si="8"/>
        <v>0</v>
      </c>
      <c r="AK21" s="416">
        <f t="shared" si="10"/>
        <v>0</v>
      </c>
      <c r="AL21" s="372">
        <f t="shared" si="11"/>
        <v>0</v>
      </c>
      <c r="AM21" s="565">
        <f t="shared" si="12"/>
        <v>0</v>
      </c>
      <c r="AN21" s="953"/>
      <c r="AO21" s="954"/>
      <c r="AP21" s="954"/>
      <c r="AQ21" s="954"/>
      <c r="AR21" s="955"/>
    </row>
    <row r="22" spans="2:44">
      <c r="B22" s="956" t="s">
        <v>15</v>
      </c>
      <c r="C22" s="957"/>
      <c r="D22" s="957"/>
      <c r="E22" s="958"/>
      <c r="F22" s="869">
        <f>SUM(F15:F21)</f>
        <v>0</v>
      </c>
      <c r="G22" s="60">
        <f>SUM(G15:G21)</f>
        <v>0</v>
      </c>
      <c r="H22" s="61" t="s">
        <v>40</v>
      </c>
      <c r="I22" s="279">
        <f>SUM(I15:I21)</f>
        <v>0</v>
      </c>
      <c r="J22" s="222">
        <f>SUM(J15:J21)</f>
        <v>0</v>
      </c>
      <c r="K22"/>
      <c r="L22" s="222">
        <f>SUM(L15:L21)</f>
        <v>0</v>
      </c>
      <c r="M22" s="457">
        <f>SUM(M15:M21)</f>
        <v>0</v>
      </c>
      <c r="N22" s="223">
        <f>SUM(N15:N21)</f>
        <v>0</v>
      </c>
      <c r="O22"/>
      <c r="P22" s="224">
        <f>SUM(P15:P21)</f>
        <v>0</v>
      </c>
      <c r="Q22" s="279">
        <f>SUM(Q15:Q21)</f>
        <v>0</v>
      </c>
      <c r="R22" s="222">
        <f>SUM(R15:R21)</f>
        <v>0</v>
      </c>
      <c r="S22"/>
      <c r="T22" s="225">
        <f>SUM(T15:T21)</f>
        <v>0</v>
      </c>
      <c r="U22" s="457">
        <f>SUM(U15:U21)</f>
        <v>0</v>
      </c>
      <c r="V22" s="223">
        <f>SUM(V15:V21)</f>
        <v>0</v>
      </c>
      <c r="W22"/>
      <c r="X22" s="226">
        <f t="shared" ref="X22:AJ22" si="13">SUM(X15:X21)</f>
        <v>0</v>
      </c>
      <c r="Y22" s="222">
        <f t="shared" si="13"/>
        <v>0</v>
      </c>
      <c r="Z22" s="222">
        <f t="shared" si="13"/>
        <v>0</v>
      </c>
      <c r="AA22" s="225">
        <f t="shared" si="13"/>
        <v>0</v>
      </c>
      <c r="AB22" s="223">
        <f t="shared" si="13"/>
        <v>0</v>
      </c>
      <c r="AC22" s="223">
        <f t="shared" si="13"/>
        <v>0</v>
      </c>
      <c r="AD22" s="226">
        <f t="shared" si="13"/>
        <v>0</v>
      </c>
      <c r="AE22" s="222">
        <f t="shared" si="13"/>
        <v>0</v>
      </c>
      <c r="AF22" s="222">
        <f t="shared" si="13"/>
        <v>0</v>
      </c>
      <c r="AG22" s="225">
        <f t="shared" si="13"/>
        <v>0</v>
      </c>
      <c r="AH22" s="223">
        <f t="shared" si="13"/>
        <v>0</v>
      </c>
      <c r="AI22" s="223">
        <f t="shared" si="13"/>
        <v>0</v>
      </c>
      <c r="AJ22" s="226">
        <f t="shared" si="13"/>
        <v>0</v>
      </c>
      <c r="AK22" s="417">
        <f>SUM(AK15:AK21)</f>
        <v>0</v>
      </c>
      <c r="AL22" s="227">
        <f>SUM(AL15:AL21)</f>
        <v>0</v>
      </c>
      <c r="AM22" s="278">
        <f>SUM(AM15:AM21)</f>
        <v>0</v>
      </c>
    </row>
    <row r="23" spans="2:44" ht="13.5" thickBot="1">
      <c r="B23" s="62"/>
      <c r="C23" s="27"/>
      <c r="D23" s="63"/>
      <c r="E23" s="63"/>
      <c r="F23" s="228"/>
      <c r="G23" s="64"/>
      <c r="H23" s="65"/>
      <c r="I23" s="437"/>
      <c r="J23" s="66"/>
      <c r="K23"/>
      <c r="L23" s="66"/>
      <c r="M23" s="437"/>
      <c r="N23" s="66"/>
      <c r="O23"/>
      <c r="P23" s="152"/>
      <c r="Q23" s="437"/>
      <c r="R23" s="66"/>
      <c r="S23"/>
      <c r="T23" s="153"/>
      <c r="U23" s="437"/>
      <c r="V23" s="66"/>
      <c r="W23"/>
      <c r="X23" s="153"/>
      <c r="Y23" s="66"/>
      <c r="Z23" s="63"/>
      <c r="AA23" s="153"/>
      <c r="AB23" s="66"/>
      <c r="AC23" s="63"/>
      <c r="AD23" s="153"/>
      <c r="AE23" s="66"/>
      <c r="AF23" s="63"/>
      <c r="AG23" s="153"/>
      <c r="AH23" s="66"/>
      <c r="AI23" s="63"/>
      <c r="AJ23" s="153"/>
      <c r="AK23" s="418"/>
      <c r="AL23" s="229"/>
      <c r="AM23" s="275"/>
    </row>
    <row r="24" spans="2:44" s="148" customFormat="1" ht="26.25" customHeight="1" thickBot="1">
      <c r="B24" s="67" t="s">
        <v>24</v>
      </c>
      <c r="C24" s="38" t="s">
        <v>0</v>
      </c>
      <c r="D24" s="37" t="s">
        <v>1</v>
      </c>
      <c r="E24" s="38" t="s">
        <v>3</v>
      </c>
      <c r="F24" s="491" t="s">
        <v>17</v>
      </c>
      <c r="G24" s="68" t="s">
        <v>4</v>
      </c>
      <c r="H24" s="38" t="s">
        <v>5</v>
      </c>
      <c r="I24" s="39" t="s">
        <v>57</v>
      </c>
      <c r="J24" s="39" t="s">
        <v>44</v>
      </c>
      <c r="K24"/>
      <c r="L24" s="215" t="s">
        <v>53</v>
      </c>
      <c r="M24" s="40" t="s">
        <v>58</v>
      </c>
      <c r="N24" s="40" t="s">
        <v>45</v>
      </c>
      <c r="O24"/>
      <c r="P24" s="216" t="s">
        <v>53</v>
      </c>
      <c r="Q24" s="39" t="s">
        <v>59</v>
      </c>
      <c r="R24" s="39" t="s">
        <v>46</v>
      </c>
      <c r="S24"/>
      <c r="T24" s="217" t="s">
        <v>53</v>
      </c>
      <c r="U24" s="573" t="s">
        <v>60</v>
      </c>
      <c r="V24" s="573" t="s">
        <v>47</v>
      </c>
      <c r="W24"/>
      <c r="X24" s="216" t="s">
        <v>53</v>
      </c>
      <c r="Y24" s="39" t="s">
        <v>61</v>
      </c>
      <c r="Z24" s="39" t="s">
        <v>48</v>
      </c>
      <c r="AA24" s="217" t="s">
        <v>53</v>
      </c>
      <c r="AB24" s="40" t="s">
        <v>62</v>
      </c>
      <c r="AC24" s="40" t="s">
        <v>49</v>
      </c>
      <c r="AD24" s="216" t="s">
        <v>53</v>
      </c>
      <c r="AE24" s="39" t="s">
        <v>63</v>
      </c>
      <c r="AF24" s="39" t="s">
        <v>50</v>
      </c>
      <c r="AG24" s="217" t="s">
        <v>53</v>
      </c>
      <c r="AH24" s="40" t="s">
        <v>64</v>
      </c>
      <c r="AI24" s="40" t="s">
        <v>51</v>
      </c>
      <c r="AJ24" s="216" t="s">
        <v>53</v>
      </c>
      <c r="AK24" s="415" t="s">
        <v>174</v>
      </c>
      <c r="AL24" s="218" t="s">
        <v>52</v>
      </c>
      <c r="AM24" s="276" t="s">
        <v>53</v>
      </c>
      <c r="AN24" s="874" t="s">
        <v>194</v>
      </c>
      <c r="AO24" s="874"/>
      <c r="AP24" s="874"/>
      <c r="AQ24" s="874"/>
      <c r="AR24" s="876"/>
    </row>
    <row r="25" spans="2:44" ht="15" customHeight="1">
      <c r="B25" s="737"/>
      <c r="C25" s="738"/>
      <c r="D25" s="56">
        <v>0</v>
      </c>
      <c r="E25" s="489">
        <v>0</v>
      </c>
      <c r="F25" s="376">
        <f t="shared" ref="F25:F30" si="14">E25*D25</f>
        <v>0</v>
      </c>
      <c r="G25" s="490" t="str">
        <f>IF($F$153=0,"",F25/$F$153)</f>
        <v/>
      </c>
      <c r="H25" s="43"/>
      <c r="I25" s="69"/>
      <c r="J25" s="45"/>
      <c r="K25"/>
      <c r="L25" s="46">
        <f t="shared" ref="L25:L30" si="15">I25-J25</f>
        <v>0</v>
      </c>
      <c r="M25" s="69"/>
      <c r="N25" s="45"/>
      <c r="O25"/>
      <c r="P25" s="46">
        <f t="shared" ref="P25:P30" si="16">M25-N25</f>
        <v>0</v>
      </c>
      <c r="Q25" s="69"/>
      <c r="R25" s="45"/>
      <c r="S25"/>
      <c r="T25" s="46">
        <f t="shared" ref="T25:T30" si="17">Q25-R25</f>
        <v>0</v>
      </c>
      <c r="U25" s="69"/>
      <c r="V25" s="45"/>
      <c r="W25"/>
      <c r="X25" s="46">
        <f t="shared" ref="X25:X30" si="18">U25-V25</f>
        <v>0</v>
      </c>
      <c r="Y25" s="44"/>
      <c r="Z25" s="47"/>
      <c r="AA25" s="149">
        <f t="shared" ref="AA25:AA30" si="19">Y25-Z25</f>
        <v>0</v>
      </c>
      <c r="AB25" s="44"/>
      <c r="AC25" s="47"/>
      <c r="AD25" s="149">
        <f t="shared" ref="AD25:AD30" si="20">AB25-AC25</f>
        <v>0</v>
      </c>
      <c r="AE25" s="44"/>
      <c r="AF25" s="47"/>
      <c r="AG25" s="149">
        <f t="shared" ref="AG25:AG30" si="21">AE25-AF25</f>
        <v>0</v>
      </c>
      <c r="AH25" s="69"/>
      <c r="AI25" s="47"/>
      <c r="AJ25" s="149">
        <f t="shared" ref="AJ25:AJ30" si="22">AH25-AI25</f>
        <v>0</v>
      </c>
      <c r="AK25" s="416">
        <f>I25+M25+Q25+U25+Y25+AB25+AE25+AH25</f>
        <v>0</v>
      </c>
      <c r="AL25" s="372">
        <f>AF25+J25+N25+R25+V25+Z25+AC25+AF25+AI25</f>
        <v>0</v>
      </c>
      <c r="AM25" s="871">
        <f>F25-AL25</f>
        <v>0</v>
      </c>
      <c r="AN25" s="947"/>
      <c r="AO25" s="948"/>
      <c r="AP25" s="948"/>
      <c r="AQ25" s="948"/>
      <c r="AR25" s="949"/>
    </row>
    <row r="26" spans="2:44" ht="15" customHeight="1">
      <c r="B26" s="736"/>
      <c r="C26" s="738"/>
      <c r="D26" s="56">
        <v>0</v>
      </c>
      <c r="E26" s="489">
        <v>0</v>
      </c>
      <c r="F26" s="493">
        <f t="shared" si="14"/>
        <v>0</v>
      </c>
      <c r="G26" s="490" t="str">
        <f t="shared" ref="G26:G30" si="23">IF($F$153=0,"",F26/$F$153)</f>
        <v/>
      </c>
      <c r="H26" s="50"/>
      <c r="I26" s="436"/>
      <c r="J26" s="52"/>
      <c r="K26"/>
      <c r="L26" s="46">
        <f t="shared" si="15"/>
        <v>0</v>
      </c>
      <c r="M26" s="436"/>
      <c r="N26" s="52"/>
      <c r="O26"/>
      <c r="P26" s="46">
        <f t="shared" si="16"/>
        <v>0</v>
      </c>
      <c r="Q26" s="436"/>
      <c r="R26" s="52"/>
      <c r="S26"/>
      <c r="T26" s="46">
        <f t="shared" si="17"/>
        <v>0</v>
      </c>
      <c r="U26" s="436"/>
      <c r="V26" s="52"/>
      <c r="W26"/>
      <c r="X26" s="46">
        <f t="shared" si="18"/>
        <v>0</v>
      </c>
      <c r="Y26" s="51"/>
      <c r="Z26" s="54"/>
      <c r="AA26" s="149">
        <f t="shared" si="19"/>
        <v>0</v>
      </c>
      <c r="AB26" s="51"/>
      <c r="AC26" s="54"/>
      <c r="AD26" s="149">
        <f t="shared" si="20"/>
        <v>0</v>
      </c>
      <c r="AE26" s="51"/>
      <c r="AF26" s="54"/>
      <c r="AG26" s="149">
        <f t="shared" si="21"/>
        <v>0</v>
      </c>
      <c r="AH26" s="51"/>
      <c r="AI26" s="54"/>
      <c r="AJ26" s="149">
        <f t="shared" si="22"/>
        <v>0</v>
      </c>
      <c r="AK26" s="416">
        <f t="shared" ref="AK26:AK30" si="24">I26+M26+Q26+U26+Y26+AB26+AE26+AH26</f>
        <v>0</v>
      </c>
      <c r="AL26" s="372">
        <f t="shared" ref="AL26:AL30" si="25">AF26+J26+N26+R26+V26+Z26+AC26+AF26+AI26</f>
        <v>0</v>
      </c>
      <c r="AM26" s="277">
        <f t="shared" ref="AM26:AM30" si="26">F26-AL26</f>
        <v>0</v>
      </c>
      <c r="AN26" s="950"/>
      <c r="AO26" s="951"/>
      <c r="AP26" s="951"/>
      <c r="AQ26" s="951"/>
      <c r="AR26" s="952"/>
    </row>
    <row r="27" spans="2:44" ht="15" customHeight="1">
      <c r="B27" s="737"/>
      <c r="C27" s="738"/>
      <c r="D27" s="56">
        <v>0</v>
      </c>
      <c r="E27" s="489">
        <v>0</v>
      </c>
      <c r="F27" s="493">
        <f t="shared" si="14"/>
        <v>0</v>
      </c>
      <c r="G27" s="490" t="str">
        <f t="shared" si="23"/>
        <v/>
      </c>
      <c r="H27" s="50"/>
      <c r="I27" s="436"/>
      <c r="J27" s="52"/>
      <c r="K27"/>
      <c r="L27" s="46">
        <f t="shared" si="15"/>
        <v>0</v>
      </c>
      <c r="M27" s="436"/>
      <c r="N27" s="52"/>
      <c r="O27"/>
      <c r="P27" s="46">
        <f t="shared" si="16"/>
        <v>0</v>
      </c>
      <c r="Q27" s="436"/>
      <c r="R27" s="52"/>
      <c r="S27"/>
      <c r="T27" s="46">
        <f t="shared" si="17"/>
        <v>0</v>
      </c>
      <c r="U27" s="436"/>
      <c r="V27" s="52"/>
      <c r="W27"/>
      <c r="X27" s="46">
        <f t="shared" si="18"/>
        <v>0</v>
      </c>
      <c r="Y27" s="51"/>
      <c r="Z27" s="54"/>
      <c r="AA27" s="149">
        <f t="shared" si="19"/>
        <v>0</v>
      </c>
      <c r="AB27" s="51"/>
      <c r="AC27" s="54"/>
      <c r="AD27" s="149">
        <f t="shared" si="20"/>
        <v>0</v>
      </c>
      <c r="AE27" s="51"/>
      <c r="AF27" s="54"/>
      <c r="AG27" s="149">
        <f t="shared" si="21"/>
        <v>0</v>
      </c>
      <c r="AH27" s="51"/>
      <c r="AI27" s="54"/>
      <c r="AJ27" s="149">
        <f t="shared" si="22"/>
        <v>0</v>
      </c>
      <c r="AK27" s="416">
        <f t="shared" si="24"/>
        <v>0</v>
      </c>
      <c r="AL27" s="372">
        <f t="shared" si="25"/>
        <v>0</v>
      </c>
      <c r="AM27" s="277">
        <f t="shared" si="26"/>
        <v>0</v>
      </c>
      <c r="AN27" s="950"/>
      <c r="AO27" s="951"/>
      <c r="AP27" s="951"/>
      <c r="AQ27" s="951"/>
      <c r="AR27" s="952"/>
    </row>
    <row r="28" spans="2:44" ht="15" customHeight="1">
      <c r="B28" s="735"/>
      <c r="C28" s="738"/>
      <c r="D28" s="56">
        <v>0</v>
      </c>
      <c r="E28" s="489">
        <v>0</v>
      </c>
      <c r="F28" s="493">
        <f t="shared" si="14"/>
        <v>0</v>
      </c>
      <c r="G28" s="490" t="str">
        <f t="shared" si="23"/>
        <v/>
      </c>
      <c r="H28" s="71"/>
      <c r="I28" s="436"/>
      <c r="J28" s="52"/>
      <c r="K28"/>
      <c r="L28" s="46">
        <f t="shared" si="15"/>
        <v>0</v>
      </c>
      <c r="M28" s="436"/>
      <c r="N28" s="52"/>
      <c r="O28"/>
      <c r="P28" s="46">
        <f t="shared" si="16"/>
        <v>0</v>
      </c>
      <c r="Q28" s="436"/>
      <c r="R28" s="52"/>
      <c r="S28"/>
      <c r="T28" s="46">
        <f t="shared" si="17"/>
        <v>0</v>
      </c>
      <c r="U28" s="436"/>
      <c r="V28" s="52"/>
      <c r="W28"/>
      <c r="X28" s="46">
        <f t="shared" si="18"/>
        <v>0</v>
      </c>
      <c r="Y28" s="51"/>
      <c r="Z28" s="54"/>
      <c r="AA28" s="149">
        <f t="shared" si="19"/>
        <v>0</v>
      </c>
      <c r="AB28" s="51"/>
      <c r="AC28" s="54"/>
      <c r="AD28" s="149">
        <f t="shared" si="20"/>
        <v>0</v>
      </c>
      <c r="AE28" s="51"/>
      <c r="AF28" s="54"/>
      <c r="AG28" s="149">
        <f t="shared" si="21"/>
        <v>0</v>
      </c>
      <c r="AH28" s="51"/>
      <c r="AI28" s="54"/>
      <c r="AJ28" s="149">
        <f t="shared" si="22"/>
        <v>0</v>
      </c>
      <c r="AK28" s="416">
        <f t="shared" si="24"/>
        <v>0</v>
      </c>
      <c r="AL28" s="372">
        <f t="shared" si="25"/>
        <v>0</v>
      </c>
      <c r="AM28" s="277">
        <f t="shared" si="26"/>
        <v>0</v>
      </c>
      <c r="AN28" s="950"/>
      <c r="AO28" s="951"/>
      <c r="AP28" s="951"/>
      <c r="AQ28" s="951"/>
      <c r="AR28" s="952"/>
    </row>
    <row r="29" spans="2:44" ht="15" customHeight="1">
      <c r="B29" s="737"/>
      <c r="C29" s="738"/>
      <c r="D29" s="56">
        <v>0</v>
      </c>
      <c r="E29" s="489">
        <v>0</v>
      </c>
      <c r="F29" s="493">
        <f t="shared" si="14"/>
        <v>0</v>
      </c>
      <c r="G29" s="490" t="str">
        <f t="shared" si="23"/>
        <v/>
      </c>
      <c r="H29" s="71"/>
      <c r="I29" s="436"/>
      <c r="J29" s="52"/>
      <c r="K29"/>
      <c r="L29" s="46">
        <f t="shared" si="15"/>
        <v>0</v>
      </c>
      <c r="M29" s="436"/>
      <c r="N29" s="52"/>
      <c r="O29"/>
      <c r="P29" s="46">
        <f t="shared" si="16"/>
        <v>0</v>
      </c>
      <c r="Q29" s="436"/>
      <c r="R29" s="52"/>
      <c r="S29"/>
      <c r="T29" s="46">
        <f t="shared" si="17"/>
        <v>0</v>
      </c>
      <c r="U29" s="436"/>
      <c r="V29" s="52"/>
      <c r="W29"/>
      <c r="X29" s="46">
        <f t="shared" si="18"/>
        <v>0</v>
      </c>
      <c r="Y29" s="51"/>
      <c r="Z29" s="54"/>
      <c r="AA29" s="149">
        <f t="shared" si="19"/>
        <v>0</v>
      </c>
      <c r="AB29" s="51"/>
      <c r="AC29" s="54"/>
      <c r="AD29" s="149">
        <f t="shared" si="20"/>
        <v>0</v>
      </c>
      <c r="AE29" s="51"/>
      <c r="AF29" s="54"/>
      <c r="AG29" s="149">
        <f t="shared" si="21"/>
        <v>0</v>
      </c>
      <c r="AH29" s="51"/>
      <c r="AI29" s="54"/>
      <c r="AJ29" s="149">
        <f t="shared" si="22"/>
        <v>0</v>
      </c>
      <c r="AK29" s="416">
        <f t="shared" si="24"/>
        <v>0</v>
      </c>
      <c r="AL29" s="372">
        <f t="shared" si="25"/>
        <v>0</v>
      </c>
      <c r="AM29" s="277">
        <f t="shared" si="26"/>
        <v>0</v>
      </c>
      <c r="AN29" s="950"/>
      <c r="AO29" s="951"/>
      <c r="AP29" s="951"/>
      <c r="AQ29" s="951"/>
      <c r="AR29" s="952"/>
    </row>
    <row r="30" spans="2:44" ht="15" customHeight="1">
      <c r="B30" s="564"/>
      <c r="C30" s="48"/>
      <c r="D30" s="56">
        <v>0</v>
      </c>
      <c r="E30" s="489">
        <v>0</v>
      </c>
      <c r="F30" s="494">
        <f t="shared" si="14"/>
        <v>0</v>
      </c>
      <c r="G30" s="490" t="str">
        <f t="shared" si="23"/>
        <v/>
      </c>
      <c r="H30" s="71"/>
      <c r="I30" s="436"/>
      <c r="J30" s="52"/>
      <c r="K30"/>
      <c r="L30" s="46">
        <f t="shared" si="15"/>
        <v>0</v>
      </c>
      <c r="M30" s="436"/>
      <c r="N30" s="52"/>
      <c r="O30"/>
      <c r="P30" s="46">
        <f t="shared" si="16"/>
        <v>0</v>
      </c>
      <c r="Q30" s="436"/>
      <c r="R30" s="52"/>
      <c r="S30"/>
      <c r="T30" s="46">
        <f t="shared" si="17"/>
        <v>0</v>
      </c>
      <c r="U30" s="436"/>
      <c r="V30" s="52"/>
      <c r="W30"/>
      <c r="X30" s="46">
        <f t="shared" si="18"/>
        <v>0</v>
      </c>
      <c r="Y30" s="51"/>
      <c r="Z30" s="54"/>
      <c r="AA30" s="149">
        <f t="shared" si="19"/>
        <v>0</v>
      </c>
      <c r="AB30" s="51"/>
      <c r="AC30" s="54"/>
      <c r="AD30" s="149">
        <f t="shared" si="20"/>
        <v>0</v>
      </c>
      <c r="AE30" s="51"/>
      <c r="AF30" s="54"/>
      <c r="AG30" s="149">
        <f t="shared" si="21"/>
        <v>0</v>
      </c>
      <c r="AH30" s="51"/>
      <c r="AI30" s="54"/>
      <c r="AJ30" s="149">
        <f t="shared" si="22"/>
        <v>0</v>
      </c>
      <c r="AK30" s="416">
        <f t="shared" si="24"/>
        <v>0</v>
      </c>
      <c r="AL30" s="372">
        <f t="shared" si="25"/>
        <v>0</v>
      </c>
      <c r="AM30" s="872">
        <f t="shared" si="26"/>
        <v>0</v>
      </c>
      <c r="AN30" s="953"/>
      <c r="AO30" s="954"/>
      <c r="AP30" s="954"/>
      <c r="AQ30" s="954"/>
      <c r="AR30" s="955"/>
    </row>
    <row r="31" spans="2:44">
      <c r="B31" s="956" t="s">
        <v>16</v>
      </c>
      <c r="C31" s="957"/>
      <c r="D31" s="957"/>
      <c r="E31" s="958"/>
      <c r="F31" s="492">
        <f>SUM(F25:F30)</f>
        <v>0</v>
      </c>
      <c r="G31" s="60">
        <f>SUM(G25:G30)</f>
        <v>0</v>
      </c>
      <c r="H31" s="72" t="s">
        <v>40</v>
      </c>
      <c r="I31" s="279">
        <f>SUM(I25:I30)</f>
        <v>0</v>
      </c>
      <c r="J31" s="222">
        <f>SUM(J25:J30)</f>
        <v>0</v>
      </c>
      <c r="K31"/>
      <c r="L31" s="222">
        <f t="shared" ref="L31:AJ31" si="27">SUM(L25:L30)</f>
        <v>0</v>
      </c>
      <c r="M31" s="457">
        <f>SUM(M25:M30)</f>
        <v>0</v>
      </c>
      <c r="N31" s="223">
        <f>SUM(N25:N30)</f>
        <v>0</v>
      </c>
      <c r="O31"/>
      <c r="P31" s="224">
        <f t="shared" si="27"/>
        <v>0</v>
      </c>
      <c r="Q31" s="279">
        <f>SUM(Q25:Q30)</f>
        <v>0</v>
      </c>
      <c r="R31" s="222">
        <f>SUM(R25:R30)</f>
        <v>0</v>
      </c>
      <c r="S31"/>
      <c r="T31" s="225">
        <f t="shared" si="27"/>
        <v>0</v>
      </c>
      <c r="U31" s="457">
        <f>SUM(U25:U30)</f>
        <v>0</v>
      </c>
      <c r="V31" s="223">
        <f>SUM(V25:V30)</f>
        <v>0</v>
      </c>
      <c r="W31"/>
      <c r="X31" s="226">
        <f t="shared" si="27"/>
        <v>0</v>
      </c>
      <c r="Y31" s="279">
        <f t="shared" si="27"/>
        <v>0</v>
      </c>
      <c r="Z31" s="279">
        <f t="shared" si="27"/>
        <v>0</v>
      </c>
      <c r="AA31" s="225">
        <f t="shared" si="27"/>
        <v>0</v>
      </c>
      <c r="AB31" s="223">
        <f t="shared" si="27"/>
        <v>0</v>
      </c>
      <c r="AC31" s="223">
        <f t="shared" si="27"/>
        <v>0</v>
      </c>
      <c r="AD31" s="226">
        <f t="shared" si="27"/>
        <v>0</v>
      </c>
      <c r="AE31" s="222">
        <f t="shared" si="27"/>
        <v>0</v>
      </c>
      <c r="AF31" s="222">
        <f t="shared" si="27"/>
        <v>0</v>
      </c>
      <c r="AG31" s="225">
        <f t="shared" si="27"/>
        <v>0</v>
      </c>
      <c r="AH31" s="223">
        <f t="shared" si="27"/>
        <v>0</v>
      </c>
      <c r="AI31" s="223">
        <f t="shared" si="27"/>
        <v>0</v>
      </c>
      <c r="AJ31" s="226">
        <f t="shared" si="27"/>
        <v>0</v>
      </c>
      <c r="AK31" s="417">
        <f>SUM(AK25:AK30)</f>
        <v>0</v>
      </c>
      <c r="AL31" s="227">
        <f>SUM(AL25:AL30)</f>
        <v>0</v>
      </c>
      <c r="AM31" s="227">
        <f>SUM(AM25:AM30)</f>
        <v>0</v>
      </c>
    </row>
    <row r="32" spans="2:44" ht="13.5" thickBot="1">
      <c r="B32" s="62"/>
      <c r="C32" s="27"/>
      <c r="D32" s="27"/>
      <c r="E32" s="27"/>
      <c r="F32" s="230"/>
      <c r="G32" s="73"/>
      <c r="H32" s="74"/>
      <c r="I32" s="438"/>
      <c r="J32" s="75"/>
      <c r="K32"/>
      <c r="L32" s="75"/>
      <c r="O32"/>
      <c r="P32" s="154"/>
      <c r="S32"/>
      <c r="T32" s="155"/>
      <c r="W32"/>
      <c r="X32" s="155"/>
      <c r="Z32" s="77"/>
      <c r="AA32" s="155"/>
      <c r="AC32" s="77"/>
      <c r="AD32" s="155"/>
      <c r="AF32" s="77"/>
      <c r="AG32" s="155"/>
      <c r="AH32" s="78"/>
      <c r="AI32" s="79"/>
      <c r="AJ32" s="156"/>
      <c r="AM32" s="275"/>
    </row>
    <row r="33" spans="2:44" s="157" customFormat="1" ht="15.75" thickBot="1">
      <c r="B33" s="964" t="s">
        <v>18</v>
      </c>
      <c r="C33" s="965"/>
      <c r="D33" s="965"/>
      <c r="E33" s="966"/>
      <c r="F33" s="231">
        <f>F22+F31</f>
        <v>0</v>
      </c>
      <c r="G33" s="80">
        <f>G31+G22</f>
        <v>0</v>
      </c>
      <c r="H33" s="81"/>
      <c r="I33" s="439">
        <f>I22+I31</f>
        <v>0</v>
      </c>
      <c r="J33" s="232">
        <f>J22+J31</f>
        <v>0</v>
      </c>
      <c r="K33"/>
      <c r="L33" s="232">
        <f t="shared" ref="L33:AJ33" si="28">L22+L31</f>
        <v>0</v>
      </c>
      <c r="M33" s="458">
        <f>M22+M31</f>
        <v>0</v>
      </c>
      <c r="N33" s="233">
        <f>N22+N31</f>
        <v>0</v>
      </c>
      <c r="O33"/>
      <c r="P33" s="234">
        <f t="shared" si="28"/>
        <v>0</v>
      </c>
      <c r="Q33" s="439">
        <f>Q22+Q31</f>
        <v>0</v>
      </c>
      <c r="R33" s="232">
        <f>R22+R31</f>
        <v>0</v>
      </c>
      <c r="S33"/>
      <c r="T33" s="235">
        <f t="shared" si="28"/>
        <v>0</v>
      </c>
      <c r="U33" s="458">
        <f>U22+U31</f>
        <v>0</v>
      </c>
      <c r="V33" s="233">
        <f>V22+V31</f>
        <v>0</v>
      </c>
      <c r="W33"/>
      <c r="X33" s="236">
        <f t="shared" si="28"/>
        <v>0</v>
      </c>
      <c r="Y33" s="232">
        <f t="shared" si="28"/>
        <v>0</v>
      </c>
      <c r="Z33" s="232">
        <f t="shared" si="28"/>
        <v>0</v>
      </c>
      <c r="AA33" s="235">
        <f t="shared" si="28"/>
        <v>0</v>
      </c>
      <c r="AB33" s="233">
        <f t="shared" si="28"/>
        <v>0</v>
      </c>
      <c r="AC33" s="233">
        <f t="shared" si="28"/>
        <v>0</v>
      </c>
      <c r="AD33" s="236">
        <f t="shared" si="28"/>
        <v>0</v>
      </c>
      <c r="AE33" s="232">
        <f t="shared" si="28"/>
        <v>0</v>
      </c>
      <c r="AF33" s="232">
        <f t="shared" si="28"/>
        <v>0</v>
      </c>
      <c r="AG33" s="235">
        <f t="shared" si="28"/>
        <v>0</v>
      </c>
      <c r="AH33" s="233">
        <f t="shared" si="28"/>
        <v>0</v>
      </c>
      <c r="AI33" s="233">
        <f t="shared" si="28"/>
        <v>0</v>
      </c>
      <c r="AJ33" s="236">
        <f t="shared" si="28"/>
        <v>0</v>
      </c>
      <c r="AK33" s="419">
        <f>AK22+AK31</f>
        <v>0</v>
      </c>
      <c r="AL33" s="237">
        <f>AL22+AL31</f>
        <v>0</v>
      </c>
      <c r="AM33" s="237">
        <f>AM22+AM31</f>
        <v>0</v>
      </c>
      <c r="AN33" s="364"/>
    </row>
    <row r="34" spans="2:44" ht="13.5" thickTop="1">
      <c r="B34" s="82"/>
      <c r="C34" s="83"/>
      <c r="D34" s="83"/>
      <c r="E34" s="83"/>
      <c r="F34" s="238"/>
      <c r="G34" s="84"/>
      <c r="H34" s="85"/>
      <c r="I34" s="438"/>
      <c r="J34" s="75"/>
      <c r="K34"/>
      <c r="L34" s="75"/>
      <c r="O34"/>
      <c r="P34" s="154"/>
      <c r="S34"/>
      <c r="T34" s="155"/>
      <c r="W34"/>
      <c r="X34" s="155"/>
      <c r="Z34" s="83"/>
      <c r="AA34" s="155"/>
      <c r="AC34" s="83"/>
      <c r="AD34" s="155"/>
      <c r="AF34" s="83"/>
      <c r="AG34" s="155"/>
      <c r="AI34" s="83"/>
      <c r="AJ34" s="155"/>
      <c r="AM34" s="280"/>
    </row>
    <row r="35" spans="2:44" ht="13.5" thickBot="1">
      <c r="B35" s="82"/>
      <c r="C35" s="83"/>
      <c r="D35" s="83"/>
      <c r="E35" s="83"/>
      <c r="F35" s="238"/>
      <c r="G35" s="84"/>
      <c r="H35" s="85"/>
      <c r="I35" s="438"/>
      <c r="J35" s="75"/>
      <c r="K35"/>
      <c r="L35" s="75"/>
      <c r="O35"/>
      <c r="P35" s="154"/>
      <c r="S35"/>
      <c r="T35" s="155"/>
      <c r="W35"/>
      <c r="X35" s="155"/>
      <c r="Z35" s="83"/>
      <c r="AA35" s="155"/>
      <c r="AC35" s="83"/>
      <c r="AD35" s="155"/>
      <c r="AF35" s="83"/>
      <c r="AG35" s="155"/>
      <c r="AI35" s="83"/>
      <c r="AJ35" s="155"/>
      <c r="AM35" s="281"/>
    </row>
    <row r="36" spans="2:44" s="143" customFormat="1" ht="31.5" customHeight="1" thickBot="1">
      <c r="B36" s="86" t="s">
        <v>280</v>
      </c>
      <c r="C36" s="87"/>
      <c r="D36" s="88"/>
      <c r="E36" s="87"/>
      <c r="F36" s="491" t="s">
        <v>17</v>
      </c>
      <c r="G36" s="68" t="s">
        <v>4</v>
      </c>
      <c r="H36" s="38" t="s">
        <v>5</v>
      </c>
      <c r="I36" s="39" t="s">
        <v>57</v>
      </c>
      <c r="J36" s="39" t="s">
        <v>44</v>
      </c>
      <c r="K36"/>
      <c r="L36" s="215" t="s">
        <v>53</v>
      </c>
      <c r="M36" s="40" t="s">
        <v>58</v>
      </c>
      <c r="N36" s="40" t="s">
        <v>45</v>
      </c>
      <c r="O36"/>
      <c r="P36" s="216" t="s">
        <v>53</v>
      </c>
      <c r="Q36" s="39" t="s">
        <v>59</v>
      </c>
      <c r="R36" s="39" t="s">
        <v>46</v>
      </c>
      <c r="S36"/>
      <c r="T36" s="217" t="s">
        <v>53</v>
      </c>
      <c r="U36" s="573" t="s">
        <v>60</v>
      </c>
      <c r="V36" s="573" t="s">
        <v>47</v>
      </c>
      <c r="W36"/>
      <c r="X36" s="216" t="s">
        <v>53</v>
      </c>
      <c r="Y36" s="39" t="s">
        <v>61</v>
      </c>
      <c r="Z36" s="39" t="s">
        <v>48</v>
      </c>
      <c r="AA36" s="217" t="s">
        <v>53</v>
      </c>
      <c r="AB36" s="40" t="s">
        <v>62</v>
      </c>
      <c r="AC36" s="40" t="s">
        <v>49</v>
      </c>
      <c r="AD36" s="216" t="s">
        <v>53</v>
      </c>
      <c r="AE36" s="39" t="s">
        <v>63</v>
      </c>
      <c r="AF36" s="39" t="s">
        <v>50</v>
      </c>
      <c r="AG36" s="217" t="s">
        <v>53</v>
      </c>
      <c r="AH36" s="40" t="s">
        <v>64</v>
      </c>
      <c r="AI36" s="40" t="s">
        <v>51</v>
      </c>
      <c r="AJ36" s="216" t="s">
        <v>53</v>
      </c>
      <c r="AK36" s="415" t="s">
        <v>174</v>
      </c>
      <c r="AL36" s="218" t="s">
        <v>52</v>
      </c>
      <c r="AM36" s="276" t="s">
        <v>53</v>
      </c>
      <c r="AN36" s="874" t="s">
        <v>194</v>
      </c>
      <c r="AO36" s="874"/>
      <c r="AP36" s="874"/>
      <c r="AQ36" s="874"/>
      <c r="AR36" s="876"/>
    </row>
    <row r="37" spans="2:44" s="157" customFormat="1" ht="15">
      <c r="B37" s="89"/>
      <c r="C37" s="89"/>
      <c r="D37" s="89"/>
      <c r="E37" s="282"/>
      <c r="F37" s="283"/>
      <c r="G37" s="284"/>
      <c r="H37" s="89"/>
      <c r="I37" s="69"/>
      <c r="J37" s="44"/>
      <c r="K37"/>
      <c r="L37" s="46">
        <f>I37-J37</f>
        <v>0</v>
      </c>
      <c r="M37" s="69"/>
      <c r="N37" s="44"/>
      <c r="O37"/>
      <c r="P37" s="46">
        <f>M37-N37</f>
        <v>0</v>
      </c>
      <c r="Q37" s="69"/>
      <c r="R37" s="44"/>
      <c r="S37"/>
      <c r="T37" s="46">
        <f>Q37-R37</f>
        <v>0</v>
      </c>
      <c r="U37" s="69"/>
      <c r="V37" s="44"/>
      <c r="W37"/>
      <c r="X37" s="46">
        <f>U37-V37</f>
        <v>0</v>
      </c>
      <c r="Y37" s="44"/>
      <c r="Z37" s="89"/>
      <c r="AA37" s="149">
        <f>Y37-Z37</f>
        <v>0</v>
      </c>
      <c r="AB37" s="44"/>
      <c r="AC37" s="89"/>
      <c r="AD37" s="149">
        <f>AB37-AC37</f>
        <v>0</v>
      </c>
      <c r="AE37" s="44"/>
      <c r="AF37" s="89"/>
      <c r="AG37" s="149">
        <f>AE37-AF37</f>
        <v>0</v>
      </c>
      <c r="AH37" s="44"/>
      <c r="AI37" s="89"/>
      <c r="AJ37" s="149">
        <f>AH37-AI37</f>
        <v>0</v>
      </c>
      <c r="AK37" s="420">
        <f>AE37+I37+M37+Q37+U37+Y37+AB37+AE37+AH37</f>
        <v>0</v>
      </c>
      <c r="AL37" s="219">
        <f>AF37+J37+N37+R37+V37+Z37+AC37+AF37+AI37</f>
        <v>0</v>
      </c>
      <c r="AM37" s="871">
        <f>F37-AL37</f>
        <v>0</v>
      </c>
      <c r="AN37" s="947"/>
      <c r="AO37" s="948"/>
      <c r="AP37" s="948"/>
      <c r="AQ37" s="948"/>
      <c r="AR37" s="949"/>
    </row>
    <row r="38" spans="2:44" s="143" customFormat="1">
      <c r="B38" s="90" t="s">
        <v>281</v>
      </c>
      <c r="C38" s="91"/>
      <c r="D38" s="91"/>
      <c r="E38" s="82"/>
      <c r="F38" s="500"/>
      <c r="G38" s="490" t="str">
        <f>IF($F$153=0,"",F38/$F$153)</f>
        <v/>
      </c>
      <c r="H38" s="85"/>
      <c r="I38" s="436"/>
      <c r="J38" s="51"/>
      <c r="K38"/>
      <c r="L38" s="46">
        <f>I38-J38</f>
        <v>0</v>
      </c>
      <c r="M38" s="734"/>
      <c r="N38" s="51"/>
      <c r="O38"/>
      <c r="P38" s="46">
        <f>M38-N38</f>
        <v>0</v>
      </c>
      <c r="Q38" s="436"/>
      <c r="R38" s="51"/>
      <c r="S38"/>
      <c r="T38" s="46">
        <f>Q38-R38</f>
        <v>0</v>
      </c>
      <c r="U38" s="436"/>
      <c r="V38" s="51"/>
      <c r="W38"/>
      <c r="X38" s="46">
        <f>U38-V38</f>
        <v>0</v>
      </c>
      <c r="Y38" s="51"/>
      <c r="Z38" s="90"/>
      <c r="AA38" s="149">
        <f>Y38-Z38</f>
        <v>0</v>
      </c>
      <c r="AB38" s="51"/>
      <c r="AC38" s="90"/>
      <c r="AD38" s="149">
        <f>AB38-AC38</f>
        <v>0</v>
      </c>
      <c r="AE38" s="51"/>
      <c r="AF38" s="90"/>
      <c r="AG38" s="149">
        <f>AE38-AF38</f>
        <v>0</v>
      </c>
      <c r="AH38" s="51"/>
      <c r="AI38" s="90"/>
      <c r="AJ38" s="149">
        <f>AH38-AI38</f>
        <v>0</v>
      </c>
      <c r="AK38" s="421">
        <f t="shared" ref="AK38:AK39" si="29">AE38+I38+M38+Q38+U38+Y38+AB38+AE38+AH38</f>
        <v>0</v>
      </c>
      <c r="AL38" s="221">
        <f t="shared" ref="AL38:AL39" si="30">AF38+J38+N38+R38+V38+Z38+AC38+AF38+AI38</f>
        <v>0</v>
      </c>
      <c r="AM38" s="277">
        <f t="shared" ref="AM38:AM39" si="31">F38-AL38</f>
        <v>0</v>
      </c>
      <c r="AN38" s="950"/>
      <c r="AO38" s="951"/>
      <c r="AP38" s="951"/>
      <c r="AQ38" s="951"/>
      <c r="AR38" s="952"/>
    </row>
    <row r="39" spans="2:44" s="143" customFormat="1" ht="13.5" thickBot="1">
      <c r="B39" s="91"/>
      <c r="C39" s="91"/>
      <c r="D39" s="91"/>
      <c r="E39" s="82"/>
      <c r="F39" s="285"/>
      <c r="G39" s="286"/>
      <c r="H39" s="93"/>
      <c r="I39" s="440"/>
      <c r="J39" s="59"/>
      <c r="K39"/>
      <c r="L39" s="46">
        <f>I39-J39</f>
        <v>0</v>
      </c>
      <c r="M39" s="440"/>
      <c r="N39" s="59"/>
      <c r="O39"/>
      <c r="P39" s="46">
        <f>M39-N39</f>
        <v>0</v>
      </c>
      <c r="Q39" s="440"/>
      <c r="R39" s="59"/>
      <c r="S39"/>
      <c r="T39" s="46">
        <f>Q39-R39</f>
        <v>0</v>
      </c>
      <c r="U39" s="440"/>
      <c r="V39" s="59"/>
      <c r="W39"/>
      <c r="X39" s="46">
        <f>U39-V39</f>
        <v>0</v>
      </c>
      <c r="Y39" s="59"/>
      <c r="Z39" s="94"/>
      <c r="AA39" s="149">
        <f>Y39-Z39</f>
        <v>0</v>
      </c>
      <c r="AB39" s="59"/>
      <c r="AC39" s="94"/>
      <c r="AD39" s="149">
        <f>AB39-AC39</f>
        <v>0</v>
      </c>
      <c r="AE39" s="59"/>
      <c r="AF39" s="94"/>
      <c r="AG39" s="149">
        <f>AE39-AF39</f>
        <v>0</v>
      </c>
      <c r="AH39" s="59"/>
      <c r="AI39" s="94"/>
      <c r="AJ39" s="149">
        <f>AH39-AI39</f>
        <v>0</v>
      </c>
      <c r="AK39" s="422">
        <f t="shared" si="29"/>
        <v>0</v>
      </c>
      <c r="AL39" s="287">
        <f t="shared" si="30"/>
        <v>0</v>
      </c>
      <c r="AM39" s="872">
        <f t="shared" si="31"/>
        <v>0</v>
      </c>
      <c r="AN39" s="953"/>
      <c r="AO39" s="954"/>
      <c r="AP39" s="954"/>
      <c r="AQ39" s="954"/>
      <c r="AR39" s="955"/>
    </row>
    <row r="40" spans="2:44" s="143" customFormat="1" ht="13.5" thickBot="1">
      <c r="B40" s="967" t="s">
        <v>282</v>
      </c>
      <c r="C40" s="968"/>
      <c r="D40" s="968"/>
      <c r="E40" s="969"/>
      <c r="F40" s="497">
        <f>SUM(F37:F39)</f>
        <v>0</v>
      </c>
      <c r="G40" s="60">
        <f>SUM(G37:H39)</f>
        <v>0</v>
      </c>
      <c r="H40" s="72">
        <f t="shared" ref="H40:AJ40" si="32">SUM(H37:H39)</f>
        <v>0</v>
      </c>
      <c r="I40" s="279">
        <f t="shared" si="32"/>
        <v>0</v>
      </c>
      <c r="J40" s="222">
        <f t="shared" si="32"/>
        <v>0</v>
      </c>
      <c r="K40"/>
      <c r="L40" s="222">
        <f t="shared" si="32"/>
        <v>0</v>
      </c>
      <c r="M40" s="457">
        <f t="shared" si="32"/>
        <v>0</v>
      </c>
      <c r="N40" s="223">
        <f t="shared" si="32"/>
        <v>0</v>
      </c>
      <c r="O40"/>
      <c r="P40" s="224">
        <f t="shared" si="32"/>
        <v>0</v>
      </c>
      <c r="Q40" s="279">
        <f t="shared" si="32"/>
        <v>0</v>
      </c>
      <c r="R40" s="222">
        <f t="shared" si="32"/>
        <v>0</v>
      </c>
      <c r="S40"/>
      <c r="T40" s="225">
        <f t="shared" si="32"/>
        <v>0</v>
      </c>
      <c r="U40" s="457">
        <f t="shared" si="32"/>
        <v>0</v>
      </c>
      <c r="V40" s="223">
        <f t="shared" si="32"/>
        <v>0</v>
      </c>
      <c r="W40"/>
      <c r="X40" s="226">
        <f t="shared" si="32"/>
        <v>0</v>
      </c>
      <c r="Y40" s="222">
        <f t="shared" si="32"/>
        <v>0</v>
      </c>
      <c r="Z40" s="222">
        <f t="shared" si="32"/>
        <v>0</v>
      </c>
      <c r="AA40" s="225">
        <f t="shared" si="32"/>
        <v>0</v>
      </c>
      <c r="AB40" s="223">
        <f t="shared" si="32"/>
        <v>0</v>
      </c>
      <c r="AC40" s="223">
        <f t="shared" si="32"/>
        <v>0</v>
      </c>
      <c r="AD40" s="226">
        <f t="shared" si="32"/>
        <v>0</v>
      </c>
      <c r="AE40" s="222">
        <f t="shared" si="32"/>
        <v>0</v>
      </c>
      <c r="AF40" s="222">
        <f t="shared" si="32"/>
        <v>0</v>
      </c>
      <c r="AG40" s="225">
        <f t="shared" si="32"/>
        <v>0</v>
      </c>
      <c r="AH40" s="223">
        <f t="shared" si="32"/>
        <v>0</v>
      </c>
      <c r="AI40" s="223">
        <f t="shared" si="32"/>
        <v>0</v>
      </c>
      <c r="AJ40" s="226">
        <f t="shared" si="32"/>
        <v>0</v>
      </c>
      <c r="AK40" s="417">
        <f>SUM(AK37:AK39)</f>
        <v>0</v>
      </c>
      <c r="AL40" s="227">
        <f>SUM(AL37:AL39)</f>
        <v>0</v>
      </c>
      <c r="AM40" s="227">
        <f>SUM(AM37:AM39)</f>
        <v>0</v>
      </c>
      <c r="AN40" s="365"/>
    </row>
    <row r="41" spans="2:44" s="157" customFormat="1" ht="15">
      <c r="B41" s="95"/>
      <c r="C41" s="96"/>
      <c r="D41" s="96"/>
      <c r="E41" s="96"/>
      <c r="F41" s="239"/>
      <c r="G41" s="97"/>
      <c r="H41" s="98"/>
      <c r="I41" s="438"/>
      <c r="J41" s="75"/>
      <c r="K41" s="75"/>
      <c r="L41" s="75"/>
      <c r="M41" s="438"/>
      <c r="N41" s="75"/>
      <c r="O41" s="75"/>
      <c r="P41" s="154"/>
      <c r="Q41" s="438"/>
      <c r="R41" s="75"/>
      <c r="S41"/>
      <c r="T41" s="155"/>
      <c r="U41" s="438"/>
      <c r="V41" s="75"/>
      <c r="W41" s="75"/>
      <c r="X41" s="155"/>
      <c r="Y41" s="75"/>
      <c r="Z41" s="96"/>
      <c r="AA41" s="155"/>
      <c r="AB41" s="75"/>
      <c r="AC41" s="96"/>
      <c r="AD41" s="155"/>
      <c r="AE41" s="75"/>
      <c r="AF41" s="96"/>
      <c r="AG41" s="155"/>
      <c r="AH41" s="75"/>
      <c r="AI41" s="96"/>
      <c r="AJ41" s="155"/>
      <c r="AK41" s="413"/>
      <c r="AL41" s="271"/>
      <c r="AM41" s="288"/>
      <c r="AN41" s="364"/>
    </row>
    <row r="42" spans="2:44" s="157" customFormat="1" ht="15.75" thickBot="1">
      <c r="B42" s="95"/>
      <c r="C42" s="96"/>
      <c r="D42" s="96"/>
      <c r="E42" s="96"/>
      <c r="F42" s="239"/>
      <c r="G42" s="97"/>
      <c r="H42" s="98"/>
      <c r="I42" s="438"/>
      <c r="J42" s="75"/>
      <c r="K42" s="75"/>
      <c r="L42" s="75"/>
      <c r="M42" s="438"/>
      <c r="N42" s="75"/>
      <c r="O42" s="75"/>
      <c r="P42" s="154"/>
      <c r="Q42" s="438"/>
      <c r="R42" s="75"/>
      <c r="S42" s="75"/>
      <c r="T42" s="155"/>
      <c r="U42" s="438"/>
      <c r="V42" s="75"/>
      <c r="W42" s="75"/>
      <c r="X42" s="155"/>
      <c r="Y42" s="75"/>
      <c r="Z42" s="96"/>
      <c r="AA42" s="155"/>
      <c r="AB42" s="75"/>
      <c r="AC42" s="96"/>
      <c r="AD42" s="155"/>
      <c r="AE42" s="75"/>
      <c r="AF42" s="96"/>
      <c r="AG42" s="155"/>
      <c r="AH42" s="75"/>
      <c r="AI42" s="96"/>
      <c r="AJ42" s="155"/>
      <c r="AK42" s="413"/>
      <c r="AL42" s="271"/>
      <c r="AM42" s="281"/>
      <c r="AN42" s="364"/>
    </row>
    <row r="43" spans="2:44" s="157" customFormat="1" ht="15.75" thickBot="1">
      <c r="B43" s="964" t="s">
        <v>283</v>
      </c>
      <c r="C43" s="965"/>
      <c r="D43" s="965"/>
      <c r="E43" s="966"/>
      <c r="F43" s="231">
        <f>F33+F40</f>
        <v>0</v>
      </c>
      <c r="G43" s="80">
        <f>G33+G40</f>
        <v>0</v>
      </c>
      <c r="H43" s="81"/>
      <c r="I43" s="439">
        <f t="shared" ref="I43:AJ43" si="33">I33+I40</f>
        <v>0</v>
      </c>
      <c r="J43" s="232">
        <f t="shared" si="33"/>
        <v>0</v>
      </c>
      <c r="K43" s="232"/>
      <c r="L43" s="232">
        <f t="shared" si="33"/>
        <v>0</v>
      </c>
      <c r="M43" s="458">
        <f t="shared" si="33"/>
        <v>0</v>
      </c>
      <c r="N43" s="233">
        <f t="shared" si="33"/>
        <v>0</v>
      </c>
      <c r="O43" s="233"/>
      <c r="P43" s="234">
        <f t="shared" si="33"/>
        <v>0</v>
      </c>
      <c r="Q43" s="439">
        <f t="shared" si="33"/>
        <v>0</v>
      </c>
      <c r="R43" s="232">
        <f t="shared" si="33"/>
        <v>0</v>
      </c>
      <c r="S43" s="232"/>
      <c r="T43" s="235">
        <f t="shared" si="33"/>
        <v>0</v>
      </c>
      <c r="U43" s="458">
        <f t="shared" si="33"/>
        <v>0</v>
      </c>
      <c r="V43" s="233">
        <f t="shared" si="33"/>
        <v>0</v>
      </c>
      <c r="W43" s="233"/>
      <c r="X43" s="236">
        <f t="shared" si="33"/>
        <v>0</v>
      </c>
      <c r="Y43" s="232">
        <f t="shared" si="33"/>
        <v>0</v>
      </c>
      <c r="Z43" s="232">
        <f t="shared" si="33"/>
        <v>0</v>
      </c>
      <c r="AA43" s="235">
        <f t="shared" si="33"/>
        <v>0</v>
      </c>
      <c r="AB43" s="233">
        <f t="shared" si="33"/>
        <v>0</v>
      </c>
      <c r="AC43" s="233">
        <f t="shared" si="33"/>
        <v>0</v>
      </c>
      <c r="AD43" s="236">
        <f t="shared" si="33"/>
        <v>0</v>
      </c>
      <c r="AE43" s="232">
        <f t="shared" si="33"/>
        <v>0</v>
      </c>
      <c r="AF43" s="232">
        <f t="shared" si="33"/>
        <v>0</v>
      </c>
      <c r="AG43" s="235">
        <f t="shared" si="33"/>
        <v>0</v>
      </c>
      <c r="AH43" s="233">
        <f t="shared" si="33"/>
        <v>0</v>
      </c>
      <c r="AI43" s="233">
        <f t="shared" si="33"/>
        <v>0</v>
      </c>
      <c r="AJ43" s="236">
        <f t="shared" si="33"/>
        <v>0</v>
      </c>
      <c r="AK43" s="419">
        <f>AK33+AK40</f>
        <v>0</v>
      </c>
      <c r="AL43" s="237">
        <f>AL33+AL40</f>
        <v>0</v>
      </c>
      <c r="AM43" s="237">
        <f>AM33+AM40</f>
        <v>0</v>
      </c>
      <c r="AN43" s="364"/>
    </row>
    <row r="44" spans="2:44" ht="13.5" thickTop="1">
      <c r="B44" s="82"/>
      <c r="C44" s="83"/>
      <c r="D44" s="83"/>
      <c r="E44" s="83"/>
      <c r="F44" s="238"/>
      <c r="G44" s="83"/>
      <c r="H44" s="85"/>
      <c r="I44" s="441"/>
      <c r="J44" s="99"/>
      <c r="K44" s="99"/>
      <c r="L44" s="99"/>
      <c r="M44" s="441"/>
      <c r="N44" s="99"/>
      <c r="O44" s="99"/>
      <c r="P44" s="99"/>
      <c r="Q44" s="441"/>
      <c r="R44" s="99"/>
      <c r="S44" s="99"/>
      <c r="T44" s="100"/>
      <c r="U44" s="441"/>
      <c r="V44" s="99"/>
      <c r="W44" s="99"/>
      <c r="X44" s="100"/>
      <c r="Y44" s="99"/>
      <c r="Z44" s="83"/>
      <c r="AA44" s="100"/>
      <c r="AB44" s="99"/>
      <c r="AC44" s="83"/>
      <c r="AD44" s="100"/>
      <c r="AE44" s="99"/>
      <c r="AF44" s="83"/>
      <c r="AG44" s="100"/>
      <c r="AH44" s="99"/>
      <c r="AI44" s="83"/>
      <c r="AJ44" s="100"/>
      <c r="AK44" s="423"/>
      <c r="AL44" s="240"/>
      <c r="AM44" s="289"/>
    </row>
    <row r="45" spans="2:44" ht="13.5" thickBot="1">
      <c r="B45" s="62"/>
      <c r="C45" s="27"/>
      <c r="D45" s="27"/>
      <c r="E45" s="27"/>
      <c r="F45" s="230"/>
      <c r="G45" s="27"/>
      <c r="H45" s="74"/>
      <c r="I45" s="140"/>
      <c r="J45" s="28" t="s">
        <v>40</v>
      </c>
      <c r="K45" s="28"/>
      <c r="L45" s="28"/>
      <c r="M45" s="140"/>
      <c r="N45" s="28" t="s">
        <v>40</v>
      </c>
      <c r="O45" s="28"/>
      <c r="P45" s="28"/>
      <c r="Q45" s="140"/>
      <c r="R45" s="28" t="s">
        <v>40</v>
      </c>
      <c r="S45" s="28"/>
      <c r="T45" s="29"/>
      <c r="U45" s="140"/>
      <c r="V45" s="28" t="s">
        <v>40</v>
      </c>
      <c r="W45" s="28"/>
      <c r="X45" s="29"/>
      <c r="Y45" s="28"/>
      <c r="Z45" s="27"/>
      <c r="AA45" s="29"/>
      <c r="AB45" s="28"/>
      <c r="AC45" s="27"/>
      <c r="AD45" s="29"/>
      <c r="AE45" s="28"/>
      <c r="AF45" s="27"/>
      <c r="AG45" s="29"/>
      <c r="AH45" s="28"/>
      <c r="AI45" s="27"/>
      <c r="AJ45" s="29"/>
      <c r="AK45" s="214" t="s">
        <v>40</v>
      </c>
      <c r="AL45" s="291" t="s">
        <v>40</v>
      </c>
      <c r="AM45" s="290" t="s">
        <v>40</v>
      </c>
    </row>
    <row r="46" spans="2:44" ht="18.75" thickBot="1">
      <c r="B46" s="970" t="s">
        <v>55</v>
      </c>
      <c r="C46" s="971"/>
      <c r="D46" s="971"/>
      <c r="E46" s="971"/>
      <c r="F46" s="971"/>
      <c r="G46" s="971"/>
      <c r="H46" s="972"/>
      <c r="I46" s="933" t="s">
        <v>65</v>
      </c>
      <c r="J46" s="934"/>
      <c r="K46" s="934"/>
      <c r="L46" s="930"/>
      <c r="M46" s="935" t="s">
        <v>66</v>
      </c>
      <c r="N46" s="927"/>
      <c r="O46" s="927"/>
      <c r="P46" s="927"/>
      <c r="Q46" s="933" t="s">
        <v>67</v>
      </c>
      <c r="R46" s="934"/>
      <c r="S46" s="934"/>
      <c r="T46" s="930"/>
      <c r="U46" s="935" t="s">
        <v>68</v>
      </c>
      <c r="V46" s="927"/>
      <c r="W46" s="927"/>
      <c r="X46" s="931"/>
      <c r="Y46" s="933" t="s">
        <v>69</v>
      </c>
      <c r="Z46" s="934"/>
      <c r="AA46" s="930"/>
      <c r="AB46" s="935" t="s">
        <v>70</v>
      </c>
      <c r="AC46" s="927"/>
      <c r="AD46" s="931"/>
      <c r="AE46" s="933" t="s">
        <v>71</v>
      </c>
      <c r="AF46" s="934"/>
      <c r="AG46" s="930"/>
      <c r="AH46" s="935" t="s">
        <v>72</v>
      </c>
      <c r="AI46" s="927"/>
      <c r="AJ46" s="931"/>
      <c r="AK46" s="424"/>
      <c r="AL46" s="292"/>
      <c r="AM46" s="293"/>
    </row>
    <row r="47" spans="2:44" ht="13.5" thickBot="1">
      <c r="B47" s="62"/>
      <c r="C47" s="27"/>
      <c r="D47" s="27"/>
      <c r="E47" s="27"/>
      <c r="F47" s="230"/>
      <c r="G47" s="27"/>
      <c r="H47" s="74"/>
      <c r="I47" s="436"/>
      <c r="J47" s="51"/>
      <c r="K47" s="51"/>
      <c r="L47" s="51"/>
      <c r="M47" s="436"/>
      <c r="N47" s="51"/>
      <c r="O47" s="51"/>
      <c r="P47" s="51"/>
      <c r="Q47" s="436"/>
      <c r="R47" s="51"/>
      <c r="S47" s="51"/>
      <c r="T47" s="101"/>
      <c r="U47" s="463"/>
      <c r="V47" s="99"/>
      <c r="W47" s="99"/>
      <c r="X47" s="102"/>
      <c r="Y47" s="51"/>
      <c r="Z47" s="27"/>
      <c r="AA47" s="101"/>
      <c r="AB47" s="51"/>
      <c r="AC47" s="27"/>
      <c r="AD47" s="101"/>
      <c r="AE47" s="51"/>
      <c r="AF47" s="27"/>
      <c r="AG47" s="101"/>
      <c r="AH47" s="51"/>
      <c r="AI47" s="27"/>
      <c r="AJ47" s="101"/>
      <c r="AK47" s="421" t="s">
        <v>40</v>
      </c>
      <c r="AL47" s="221" t="s">
        <v>40</v>
      </c>
      <c r="AM47" s="290" t="s">
        <v>40</v>
      </c>
    </row>
    <row r="48" spans="2:44" s="143" customFormat="1" ht="26.25" customHeight="1" thickBot="1">
      <c r="B48" s="172" t="s">
        <v>89</v>
      </c>
      <c r="C48" s="111" t="s">
        <v>20</v>
      </c>
      <c r="D48" s="173" t="s">
        <v>1</v>
      </c>
      <c r="E48" s="174" t="s">
        <v>41</v>
      </c>
      <c r="F48" s="496" t="s">
        <v>17</v>
      </c>
      <c r="G48" s="111" t="s">
        <v>4</v>
      </c>
      <c r="H48" s="294" t="s">
        <v>5</v>
      </c>
      <c r="I48" s="39" t="s">
        <v>57</v>
      </c>
      <c r="J48" s="39" t="s">
        <v>44</v>
      </c>
      <c r="K48" s="572" t="s">
        <v>185</v>
      </c>
      <c r="L48" s="215" t="s">
        <v>53</v>
      </c>
      <c r="M48" s="40" t="s">
        <v>58</v>
      </c>
      <c r="N48" s="40" t="s">
        <v>45</v>
      </c>
      <c r="O48" s="572" t="s">
        <v>185</v>
      </c>
      <c r="P48" s="216" t="s">
        <v>53</v>
      </c>
      <c r="Q48" s="39" t="s">
        <v>59</v>
      </c>
      <c r="R48" s="39" t="s">
        <v>46</v>
      </c>
      <c r="S48" s="572" t="s">
        <v>185</v>
      </c>
      <c r="T48" s="217" t="s">
        <v>53</v>
      </c>
      <c r="U48" s="573" t="s">
        <v>60</v>
      </c>
      <c r="V48" s="573" t="s">
        <v>47</v>
      </c>
      <c r="W48" s="572" t="s">
        <v>185</v>
      </c>
      <c r="X48" s="241" t="s">
        <v>53</v>
      </c>
      <c r="Y48" s="39" t="s">
        <v>61</v>
      </c>
      <c r="Z48" s="39" t="s">
        <v>48</v>
      </c>
      <c r="AA48" s="217" t="s">
        <v>53</v>
      </c>
      <c r="AB48" s="40" t="s">
        <v>62</v>
      </c>
      <c r="AC48" s="40" t="s">
        <v>49</v>
      </c>
      <c r="AD48" s="216" t="s">
        <v>53</v>
      </c>
      <c r="AE48" s="39" t="s">
        <v>63</v>
      </c>
      <c r="AF48" s="39" t="s">
        <v>50</v>
      </c>
      <c r="AG48" s="217" t="s">
        <v>53</v>
      </c>
      <c r="AH48" s="40" t="s">
        <v>64</v>
      </c>
      <c r="AI48" s="40" t="s">
        <v>51</v>
      </c>
      <c r="AJ48" s="216" t="s">
        <v>53</v>
      </c>
      <c r="AK48" s="415" t="s">
        <v>174</v>
      </c>
      <c r="AL48" s="218" t="s">
        <v>52</v>
      </c>
      <c r="AM48" s="276" t="s">
        <v>53</v>
      </c>
      <c r="AN48" s="874" t="s">
        <v>194</v>
      </c>
      <c r="AO48" s="874"/>
      <c r="AP48" s="874"/>
      <c r="AQ48" s="874"/>
      <c r="AR48" s="876"/>
    </row>
    <row r="49" spans="2:44">
      <c r="B49" s="865"/>
      <c r="C49" s="740"/>
      <c r="D49" s="742"/>
      <c r="E49" s="743"/>
      <c r="F49" s="376">
        <f>E49*D49</f>
        <v>0</v>
      </c>
      <c r="G49" s="490" t="str">
        <f>IF($F$153=0,"",F49/$F$153)</f>
        <v/>
      </c>
      <c r="H49" s="104"/>
      <c r="I49" s="442"/>
      <c r="J49" s="105"/>
      <c r="K49" s="574"/>
      <c r="L49" s="46">
        <f t="shared" ref="L49:L56" si="34">I49-J49</f>
        <v>0</v>
      </c>
      <c r="M49" s="442"/>
      <c r="N49" s="105"/>
      <c r="O49" s="574"/>
      <c r="P49" s="46">
        <f t="shared" ref="P49:P56" si="35">M49-N49</f>
        <v>0</v>
      </c>
      <c r="Q49" s="442"/>
      <c r="R49" s="45"/>
      <c r="S49" s="574"/>
      <c r="T49" s="46">
        <f t="shared" ref="T49:T56" si="36">Q49-R49</f>
        <v>0</v>
      </c>
      <c r="U49" s="442"/>
      <c r="V49" s="52"/>
      <c r="W49" s="574"/>
      <c r="X49" s="149">
        <f t="shared" ref="X49:X56" si="37">U49-V49</f>
        <v>0</v>
      </c>
      <c r="Y49" s="105"/>
      <c r="Z49" s="57"/>
      <c r="AA49" s="149">
        <f t="shared" ref="AA49:AA56" si="38">Y49-Z49</f>
        <v>0</v>
      </c>
      <c r="AB49" s="105"/>
      <c r="AC49" s="57"/>
      <c r="AD49" s="149">
        <f t="shared" ref="AD49:AD56" si="39">AB49-AC49</f>
        <v>0</v>
      </c>
      <c r="AE49" s="105"/>
      <c r="AF49" s="57"/>
      <c r="AG49" s="149">
        <f t="shared" ref="AG49:AG56" si="40">AE49-AF49</f>
        <v>0</v>
      </c>
      <c r="AH49" s="105"/>
      <c r="AI49" s="54"/>
      <c r="AJ49" s="149">
        <f t="shared" ref="AJ49:AJ56" si="41">AH49-AI49</f>
        <v>0</v>
      </c>
      <c r="AK49" s="421">
        <f>AE49+I49+M49+Q49+U49+Y49+AB49+AE49+AH49</f>
        <v>0</v>
      </c>
      <c r="AL49" s="372">
        <f>AF49+J49+N49+R49+V49+Z49+AC49+AF49+AI49</f>
        <v>0</v>
      </c>
      <c r="AM49" s="565">
        <f>F49-AL49</f>
        <v>0</v>
      </c>
      <c r="AN49" s="947"/>
      <c r="AO49" s="948"/>
      <c r="AP49" s="948"/>
      <c r="AQ49" s="948"/>
      <c r="AR49" s="949"/>
    </row>
    <row r="50" spans="2:44" ht="14.25">
      <c r="B50" s="740"/>
      <c r="C50" s="740"/>
      <c r="D50" s="738"/>
      <c r="E50" s="745"/>
      <c r="F50" s="493">
        <f t="shared" ref="F50:F59" si="42">E50*D50</f>
        <v>0</v>
      </c>
      <c r="G50" s="490" t="str">
        <f t="shared" ref="G50:G59" si="43">IF($F$153=0,"",F50/$F$153)</f>
        <v/>
      </c>
      <c r="H50" s="104"/>
      <c r="I50" s="442"/>
      <c r="J50" s="105"/>
      <c r="K50" s="574"/>
      <c r="L50" s="46">
        <f t="shared" si="34"/>
        <v>0</v>
      </c>
      <c r="M50" s="442"/>
      <c r="N50" s="105"/>
      <c r="O50" s="574"/>
      <c r="P50" s="46">
        <f t="shared" si="35"/>
        <v>0</v>
      </c>
      <c r="Q50" s="442"/>
      <c r="R50" s="52"/>
      <c r="S50" s="574"/>
      <c r="T50" s="46">
        <f t="shared" si="36"/>
        <v>0</v>
      </c>
      <c r="U50" s="442"/>
      <c r="V50" s="52"/>
      <c r="W50" s="574"/>
      <c r="X50" s="149">
        <f t="shared" si="37"/>
        <v>0</v>
      </c>
      <c r="Y50" s="105"/>
      <c r="Z50" s="57"/>
      <c r="AA50" s="149">
        <f t="shared" si="38"/>
        <v>0</v>
      </c>
      <c r="AB50" s="105"/>
      <c r="AC50" s="57"/>
      <c r="AD50" s="149">
        <f t="shared" si="39"/>
        <v>0</v>
      </c>
      <c r="AE50" s="105"/>
      <c r="AF50" s="57"/>
      <c r="AG50" s="149">
        <f t="shared" si="40"/>
        <v>0</v>
      </c>
      <c r="AH50" s="105"/>
      <c r="AI50" s="54"/>
      <c r="AJ50" s="149">
        <f t="shared" si="41"/>
        <v>0</v>
      </c>
      <c r="AK50" s="421">
        <f t="shared" ref="AK50:AK59" si="44">AE50+I50+M50+Q50+U50+Y50+AB50+AE50+AH50</f>
        <v>0</v>
      </c>
      <c r="AL50" s="372">
        <f t="shared" ref="AL50:AL59" si="45">AF50+J50+N50+R50+V50+Z50+AC50+AF50+AI50</f>
        <v>0</v>
      </c>
      <c r="AM50" s="565">
        <f t="shared" ref="AM50:AM59" si="46">F50-AL50</f>
        <v>0</v>
      </c>
      <c r="AN50" s="950"/>
      <c r="AO50" s="951"/>
      <c r="AP50" s="951"/>
      <c r="AQ50" s="951"/>
      <c r="AR50" s="952"/>
    </row>
    <row r="51" spans="2:44" ht="14.25">
      <c r="B51" s="740"/>
      <c r="C51" s="740"/>
      <c r="D51" s="738"/>
      <c r="E51" s="745"/>
      <c r="F51" s="493">
        <f t="shared" si="42"/>
        <v>0</v>
      </c>
      <c r="G51" s="490" t="str">
        <f t="shared" si="43"/>
        <v/>
      </c>
      <c r="H51" s="104"/>
      <c r="I51" s="442"/>
      <c r="J51" s="105"/>
      <c r="K51" s="574"/>
      <c r="L51" s="46">
        <f t="shared" si="34"/>
        <v>0</v>
      </c>
      <c r="M51" s="442"/>
      <c r="N51" s="105"/>
      <c r="O51" s="574"/>
      <c r="P51" s="46">
        <f t="shared" si="35"/>
        <v>0</v>
      </c>
      <c r="Q51" s="442"/>
      <c r="R51" s="52"/>
      <c r="S51" s="574"/>
      <c r="T51" s="46">
        <f t="shared" si="36"/>
        <v>0</v>
      </c>
      <c r="U51" s="442"/>
      <c r="V51" s="52"/>
      <c r="W51" s="574"/>
      <c r="X51" s="149">
        <f t="shared" si="37"/>
        <v>0</v>
      </c>
      <c r="Y51" s="105"/>
      <c r="Z51" s="57"/>
      <c r="AA51" s="149">
        <f t="shared" si="38"/>
        <v>0</v>
      </c>
      <c r="AB51" s="105"/>
      <c r="AC51" s="57"/>
      <c r="AD51" s="149">
        <f t="shared" si="39"/>
        <v>0</v>
      </c>
      <c r="AE51" s="105"/>
      <c r="AF51" s="57"/>
      <c r="AG51" s="149">
        <f t="shared" si="40"/>
        <v>0</v>
      </c>
      <c r="AH51" s="105"/>
      <c r="AI51" s="54"/>
      <c r="AJ51" s="149">
        <f t="shared" si="41"/>
        <v>0</v>
      </c>
      <c r="AK51" s="421">
        <f t="shared" si="44"/>
        <v>0</v>
      </c>
      <c r="AL51" s="372">
        <f t="shared" si="45"/>
        <v>0</v>
      </c>
      <c r="AM51" s="565">
        <f t="shared" si="46"/>
        <v>0</v>
      </c>
      <c r="AN51" s="950"/>
      <c r="AO51" s="951"/>
      <c r="AP51" s="951"/>
      <c r="AQ51" s="951"/>
      <c r="AR51" s="952"/>
    </row>
    <row r="52" spans="2:44" ht="14.25">
      <c r="B52" s="740"/>
      <c r="C52" s="740"/>
      <c r="D52" s="738"/>
      <c r="E52" s="745"/>
      <c r="F52" s="493">
        <f t="shared" si="42"/>
        <v>0</v>
      </c>
      <c r="G52" s="490" t="str">
        <f t="shared" si="43"/>
        <v/>
      </c>
      <c r="H52" s="104"/>
      <c r="I52" s="442"/>
      <c r="J52" s="105"/>
      <c r="K52" s="574"/>
      <c r="L52" s="46">
        <f t="shared" si="34"/>
        <v>0</v>
      </c>
      <c r="M52" s="442"/>
      <c r="N52" s="105"/>
      <c r="O52" s="574"/>
      <c r="P52" s="46">
        <f t="shared" si="35"/>
        <v>0</v>
      </c>
      <c r="Q52" s="442"/>
      <c r="R52" s="52"/>
      <c r="S52" s="574"/>
      <c r="T52" s="46">
        <f t="shared" si="36"/>
        <v>0</v>
      </c>
      <c r="U52" s="442"/>
      <c r="V52" s="52"/>
      <c r="W52" s="574"/>
      <c r="X52" s="149">
        <f t="shared" si="37"/>
        <v>0</v>
      </c>
      <c r="Y52" s="105"/>
      <c r="Z52" s="57"/>
      <c r="AA52" s="149">
        <f t="shared" si="38"/>
        <v>0</v>
      </c>
      <c r="AB52" s="105"/>
      <c r="AC52" s="57"/>
      <c r="AD52" s="149">
        <f t="shared" si="39"/>
        <v>0</v>
      </c>
      <c r="AE52" s="105"/>
      <c r="AF52" s="57"/>
      <c r="AG52" s="149">
        <f t="shared" si="40"/>
        <v>0</v>
      </c>
      <c r="AH52" s="105"/>
      <c r="AI52" s="54"/>
      <c r="AJ52" s="149">
        <f t="shared" si="41"/>
        <v>0</v>
      </c>
      <c r="AK52" s="421">
        <f t="shared" si="44"/>
        <v>0</v>
      </c>
      <c r="AL52" s="372">
        <f t="shared" si="45"/>
        <v>0</v>
      </c>
      <c r="AM52" s="565">
        <f t="shared" si="46"/>
        <v>0</v>
      </c>
      <c r="AN52" s="950"/>
      <c r="AO52" s="951"/>
      <c r="AP52" s="951"/>
      <c r="AQ52" s="951"/>
      <c r="AR52" s="952"/>
    </row>
    <row r="53" spans="2:44" ht="14.25">
      <c r="B53" s="740"/>
      <c r="C53" s="740"/>
      <c r="D53" s="738"/>
      <c r="E53" s="745"/>
      <c r="F53" s="493">
        <f t="shared" si="42"/>
        <v>0</v>
      </c>
      <c r="G53" s="490" t="str">
        <f t="shared" si="43"/>
        <v/>
      </c>
      <c r="H53" s="104"/>
      <c r="I53" s="442"/>
      <c r="J53" s="105"/>
      <c r="K53" s="574"/>
      <c r="L53" s="46">
        <f t="shared" si="34"/>
        <v>0</v>
      </c>
      <c r="M53" s="442"/>
      <c r="N53" s="105"/>
      <c r="O53" s="574"/>
      <c r="P53" s="46">
        <f t="shared" si="35"/>
        <v>0</v>
      </c>
      <c r="Q53" s="442"/>
      <c r="R53" s="52"/>
      <c r="S53" s="574"/>
      <c r="T53" s="46">
        <f t="shared" si="36"/>
        <v>0</v>
      </c>
      <c r="U53" s="442"/>
      <c r="V53" s="52"/>
      <c r="W53" s="574"/>
      <c r="X53" s="149">
        <f t="shared" si="37"/>
        <v>0</v>
      </c>
      <c r="Y53" s="105"/>
      <c r="Z53" s="57"/>
      <c r="AA53" s="149">
        <f t="shared" si="38"/>
        <v>0</v>
      </c>
      <c r="AB53" s="105"/>
      <c r="AC53" s="57"/>
      <c r="AD53" s="149">
        <f t="shared" si="39"/>
        <v>0</v>
      </c>
      <c r="AE53" s="105"/>
      <c r="AF53" s="57"/>
      <c r="AG53" s="149">
        <f t="shared" si="40"/>
        <v>0</v>
      </c>
      <c r="AH53" s="105"/>
      <c r="AI53" s="54"/>
      <c r="AJ53" s="149">
        <f t="shared" si="41"/>
        <v>0</v>
      </c>
      <c r="AK53" s="421">
        <f t="shared" si="44"/>
        <v>0</v>
      </c>
      <c r="AL53" s="372">
        <f t="shared" si="45"/>
        <v>0</v>
      </c>
      <c r="AM53" s="565">
        <f t="shared" si="46"/>
        <v>0</v>
      </c>
      <c r="AN53" s="950"/>
      <c r="AO53" s="951"/>
      <c r="AP53" s="951"/>
      <c r="AQ53" s="951"/>
      <c r="AR53" s="952"/>
    </row>
    <row r="54" spans="2:44" ht="14.25">
      <c r="B54" s="740"/>
      <c r="C54" s="740"/>
      <c r="D54" s="738"/>
      <c r="E54" s="745"/>
      <c r="F54" s="493">
        <f t="shared" si="42"/>
        <v>0</v>
      </c>
      <c r="G54" s="490" t="str">
        <f t="shared" si="43"/>
        <v/>
      </c>
      <c r="H54" s="104"/>
      <c r="I54" s="442"/>
      <c r="J54" s="105"/>
      <c r="K54" s="574"/>
      <c r="L54" s="46">
        <f t="shared" si="34"/>
        <v>0</v>
      </c>
      <c r="M54" s="442"/>
      <c r="N54" s="105"/>
      <c r="O54" s="574"/>
      <c r="P54" s="46">
        <f t="shared" si="35"/>
        <v>0</v>
      </c>
      <c r="Q54" s="442"/>
      <c r="R54" s="52"/>
      <c r="S54" s="574"/>
      <c r="T54" s="46">
        <f t="shared" si="36"/>
        <v>0</v>
      </c>
      <c r="U54" s="442"/>
      <c r="V54" s="52"/>
      <c r="W54" s="574"/>
      <c r="X54" s="149">
        <f t="shared" si="37"/>
        <v>0</v>
      </c>
      <c r="Y54" s="105"/>
      <c r="Z54" s="57"/>
      <c r="AA54" s="149">
        <f t="shared" si="38"/>
        <v>0</v>
      </c>
      <c r="AB54" s="105"/>
      <c r="AC54" s="57"/>
      <c r="AD54" s="149">
        <f t="shared" si="39"/>
        <v>0</v>
      </c>
      <c r="AE54" s="105"/>
      <c r="AF54" s="57"/>
      <c r="AG54" s="149">
        <f t="shared" si="40"/>
        <v>0</v>
      </c>
      <c r="AH54" s="105"/>
      <c r="AI54" s="54"/>
      <c r="AJ54" s="149">
        <f t="shared" si="41"/>
        <v>0</v>
      </c>
      <c r="AK54" s="421">
        <f t="shared" si="44"/>
        <v>0</v>
      </c>
      <c r="AL54" s="372">
        <f t="shared" si="45"/>
        <v>0</v>
      </c>
      <c r="AM54" s="565">
        <f t="shared" si="46"/>
        <v>0</v>
      </c>
      <c r="AN54" s="950"/>
      <c r="AO54" s="951"/>
      <c r="AP54" s="951"/>
      <c r="AQ54" s="951"/>
      <c r="AR54" s="952"/>
    </row>
    <row r="55" spans="2:44" ht="14.25">
      <c r="B55" s="740"/>
      <c r="C55" s="740"/>
      <c r="D55" s="738"/>
      <c r="E55" s="745"/>
      <c r="F55" s="493">
        <f t="shared" si="42"/>
        <v>0</v>
      </c>
      <c r="G55" s="490" t="str">
        <f t="shared" si="43"/>
        <v/>
      </c>
      <c r="H55" s="104"/>
      <c r="I55" s="443"/>
      <c r="J55" s="295"/>
      <c r="K55" s="575"/>
      <c r="L55" s="46">
        <f t="shared" si="34"/>
        <v>0</v>
      </c>
      <c r="M55" s="443"/>
      <c r="N55" s="295"/>
      <c r="O55" s="575"/>
      <c r="P55" s="46">
        <f t="shared" si="35"/>
        <v>0</v>
      </c>
      <c r="Q55" s="443"/>
      <c r="R55" s="296"/>
      <c r="S55" s="575"/>
      <c r="T55" s="46">
        <f t="shared" si="36"/>
        <v>0</v>
      </c>
      <c r="U55" s="443"/>
      <c r="V55" s="296"/>
      <c r="W55" s="575"/>
      <c r="X55" s="149">
        <f t="shared" si="37"/>
        <v>0</v>
      </c>
      <c r="Y55" s="295"/>
      <c r="Z55" s="57"/>
      <c r="AA55" s="149">
        <f t="shared" si="38"/>
        <v>0</v>
      </c>
      <c r="AB55" s="295"/>
      <c r="AC55" s="57"/>
      <c r="AD55" s="149">
        <f t="shared" si="39"/>
        <v>0</v>
      </c>
      <c r="AE55" s="295"/>
      <c r="AF55" s="57"/>
      <c r="AG55" s="149">
        <f t="shared" si="40"/>
        <v>0</v>
      </c>
      <c r="AH55" s="295"/>
      <c r="AI55" s="54"/>
      <c r="AJ55" s="149">
        <f t="shared" si="41"/>
        <v>0</v>
      </c>
      <c r="AK55" s="421">
        <f t="shared" si="44"/>
        <v>0</v>
      </c>
      <c r="AL55" s="372">
        <f t="shared" si="45"/>
        <v>0</v>
      </c>
      <c r="AM55" s="565">
        <f t="shared" si="46"/>
        <v>0</v>
      </c>
      <c r="AN55" s="950"/>
      <c r="AO55" s="951"/>
      <c r="AP55" s="951"/>
      <c r="AQ55" s="951"/>
      <c r="AR55" s="952"/>
    </row>
    <row r="56" spans="2:44" ht="14.25">
      <c r="B56" s="740"/>
      <c r="C56" s="740"/>
      <c r="D56" s="738"/>
      <c r="E56" s="745"/>
      <c r="F56" s="493">
        <f t="shared" si="42"/>
        <v>0</v>
      </c>
      <c r="G56" s="490" t="str">
        <f t="shared" si="43"/>
        <v/>
      </c>
      <c r="H56" s="74"/>
      <c r="I56" s="442"/>
      <c r="J56" s="105"/>
      <c r="K56" s="574"/>
      <c r="L56" s="46">
        <f t="shared" si="34"/>
        <v>0</v>
      </c>
      <c r="M56" s="442"/>
      <c r="N56" s="105"/>
      <c r="O56" s="574"/>
      <c r="P56" s="46">
        <f t="shared" si="35"/>
        <v>0</v>
      </c>
      <c r="Q56" s="442"/>
      <c r="R56" s="52"/>
      <c r="S56" s="574"/>
      <c r="T56" s="46">
        <f t="shared" si="36"/>
        <v>0</v>
      </c>
      <c r="U56" s="442"/>
      <c r="V56" s="52"/>
      <c r="W56" s="574"/>
      <c r="X56" s="149">
        <f t="shared" si="37"/>
        <v>0</v>
      </c>
      <c r="Y56" s="105"/>
      <c r="Z56" s="57"/>
      <c r="AA56" s="149">
        <f t="shared" si="38"/>
        <v>0</v>
      </c>
      <c r="AB56" s="105"/>
      <c r="AC56" s="57"/>
      <c r="AD56" s="149">
        <f t="shared" si="39"/>
        <v>0</v>
      </c>
      <c r="AE56" s="105"/>
      <c r="AF56" s="57"/>
      <c r="AG56" s="149">
        <f t="shared" si="40"/>
        <v>0</v>
      </c>
      <c r="AH56" s="105"/>
      <c r="AI56" s="54"/>
      <c r="AJ56" s="149">
        <f t="shared" si="41"/>
        <v>0</v>
      </c>
      <c r="AK56" s="421">
        <f t="shared" si="44"/>
        <v>0</v>
      </c>
      <c r="AL56" s="372">
        <f t="shared" si="45"/>
        <v>0</v>
      </c>
      <c r="AM56" s="565">
        <f t="shared" si="46"/>
        <v>0</v>
      </c>
      <c r="AN56" s="950"/>
      <c r="AO56" s="951"/>
      <c r="AP56" s="951"/>
      <c r="AQ56" s="951"/>
      <c r="AR56" s="952"/>
    </row>
    <row r="57" spans="2:44" ht="14.25">
      <c r="B57" s="740"/>
      <c r="C57" s="740"/>
      <c r="D57" s="738"/>
      <c r="E57" s="745"/>
      <c r="F57" s="493">
        <f t="shared" si="42"/>
        <v>0</v>
      </c>
      <c r="G57" s="490" t="str">
        <f t="shared" si="43"/>
        <v/>
      </c>
      <c r="H57" s="74"/>
      <c r="I57" s="442"/>
      <c r="J57" s="105"/>
      <c r="K57" s="574"/>
      <c r="L57" s="46"/>
      <c r="M57" s="442"/>
      <c r="N57" s="105"/>
      <c r="O57" s="574"/>
      <c r="P57" s="46"/>
      <c r="Q57" s="442"/>
      <c r="R57" s="52"/>
      <c r="S57" s="574"/>
      <c r="T57" s="46"/>
      <c r="U57" s="442"/>
      <c r="V57" s="52"/>
      <c r="W57" s="574"/>
      <c r="X57" s="149"/>
      <c r="Y57" s="105"/>
      <c r="Z57" s="57"/>
      <c r="AA57" s="149"/>
      <c r="AB57" s="105"/>
      <c r="AC57" s="57"/>
      <c r="AD57" s="149"/>
      <c r="AE57" s="105"/>
      <c r="AF57" s="57"/>
      <c r="AG57" s="149"/>
      <c r="AH57" s="105"/>
      <c r="AI57" s="54"/>
      <c r="AJ57" s="149"/>
      <c r="AK57" s="421">
        <f t="shared" si="44"/>
        <v>0</v>
      </c>
      <c r="AL57" s="372">
        <f t="shared" si="45"/>
        <v>0</v>
      </c>
      <c r="AM57" s="565">
        <f t="shared" si="46"/>
        <v>0</v>
      </c>
      <c r="AN57" s="725"/>
      <c r="AO57" s="652"/>
      <c r="AP57" s="652"/>
      <c r="AQ57" s="652"/>
      <c r="AR57" s="726"/>
    </row>
    <row r="58" spans="2:44" ht="14.25">
      <c r="B58" s="740"/>
      <c r="C58" s="740"/>
      <c r="D58" s="738"/>
      <c r="E58" s="745"/>
      <c r="F58" s="493">
        <f t="shared" si="42"/>
        <v>0</v>
      </c>
      <c r="G58" s="490" t="str">
        <f t="shared" si="43"/>
        <v/>
      </c>
      <c r="H58" s="74"/>
      <c r="I58" s="442"/>
      <c r="J58" s="105"/>
      <c r="K58" s="574"/>
      <c r="L58" s="46"/>
      <c r="M58" s="442"/>
      <c r="N58" s="105"/>
      <c r="O58" s="574"/>
      <c r="P58" s="46"/>
      <c r="Q58" s="442"/>
      <c r="R58" s="52"/>
      <c r="S58" s="574"/>
      <c r="T58" s="46"/>
      <c r="U58" s="442"/>
      <c r="V58" s="52"/>
      <c r="W58" s="574"/>
      <c r="X58" s="149"/>
      <c r="Y58" s="105"/>
      <c r="Z58" s="57"/>
      <c r="AA58" s="149"/>
      <c r="AB58" s="105"/>
      <c r="AC58" s="57"/>
      <c r="AD58" s="149"/>
      <c r="AE58" s="105"/>
      <c r="AF58" s="57"/>
      <c r="AG58" s="149"/>
      <c r="AH58" s="105"/>
      <c r="AI58" s="54"/>
      <c r="AJ58" s="149"/>
      <c r="AK58" s="421">
        <f t="shared" si="44"/>
        <v>0</v>
      </c>
      <c r="AL58" s="372">
        <f t="shared" si="45"/>
        <v>0</v>
      </c>
      <c r="AM58" s="565">
        <f t="shared" si="46"/>
        <v>0</v>
      </c>
      <c r="AN58" s="725"/>
      <c r="AO58" s="652"/>
      <c r="AP58" s="652"/>
      <c r="AQ58" s="652"/>
      <c r="AR58" s="726"/>
    </row>
    <row r="59" spans="2:44" ht="14.25">
      <c r="B59" s="740"/>
      <c r="C59" s="740"/>
      <c r="D59" s="738"/>
      <c r="E59" s="745"/>
      <c r="F59" s="494">
        <f t="shared" si="42"/>
        <v>0</v>
      </c>
      <c r="G59" s="490" t="str">
        <f t="shared" si="43"/>
        <v/>
      </c>
      <c r="H59" s="74"/>
      <c r="I59" s="442"/>
      <c r="J59" s="105"/>
      <c r="K59" s="574"/>
      <c r="L59" s="46"/>
      <c r="M59" s="442"/>
      <c r="N59" s="105"/>
      <c r="O59" s="574"/>
      <c r="P59" s="46"/>
      <c r="Q59" s="442"/>
      <c r="R59" s="52"/>
      <c r="S59" s="574"/>
      <c r="T59" s="46"/>
      <c r="U59" s="442"/>
      <c r="V59" s="52"/>
      <c r="W59" s="574"/>
      <c r="X59" s="149"/>
      <c r="Y59" s="105"/>
      <c r="Z59" s="57"/>
      <c r="AA59" s="149"/>
      <c r="AB59" s="105"/>
      <c r="AC59" s="57"/>
      <c r="AD59" s="149"/>
      <c r="AE59" s="105"/>
      <c r="AF59" s="57"/>
      <c r="AG59" s="149"/>
      <c r="AH59" s="105"/>
      <c r="AI59" s="54"/>
      <c r="AJ59" s="149"/>
      <c r="AK59" s="421">
        <f t="shared" si="44"/>
        <v>0</v>
      </c>
      <c r="AL59" s="372">
        <f t="shared" si="45"/>
        <v>0</v>
      </c>
      <c r="AM59" s="565">
        <f t="shared" si="46"/>
        <v>0</v>
      </c>
      <c r="AN59" s="725"/>
      <c r="AO59" s="652"/>
      <c r="AP59" s="652"/>
      <c r="AQ59" s="652"/>
      <c r="AR59" s="726"/>
    </row>
    <row r="60" spans="2:44" ht="13.5" thickBot="1">
      <c r="B60" s="979" t="s">
        <v>19</v>
      </c>
      <c r="C60" s="980"/>
      <c r="D60" s="980"/>
      <c r="E60" s="981"/>
      <c r="F60" s="866">
        <f>SUM(F49:F59)</f>
        <v>0</v>
      </c>
      <c r="G60" s="106">
        <f>SUM(G49:G59)</f>
        <v>0</v>
      </c>
      <c r="H60" s="107"/>
      <c r="I60" s="446">
        <f>SUM(I49:I59)</f>
        <v>0</v>
      </c>
      <c r="J60" s="242">
        <f>SUM(J49:J59)</f>
        <v>0</v>
      </c>
      <c r="K60" s="578"/>
      <c r="L60" s="242">
        <f>SUM(L49:L59)</f>
        <v>0</v>
      </c>
      <c r="M60" s="459">
        <f>SUM(M49:M59)</f>
        <v>0</v>
      </c>
      <c r="N60" s="243">
        <f>SUM(N49:N59)</f>
        <v>0</v>
      </c>
      <c r="O60" s="578"/>
      <c r="P60" s="244">
        <f>SUM(P49:P59)</f>
        <v>0</v>
      </c>
      <c r="Q60" s="446">
        <f>SUM(Q49:Q59)</f>
        <v>0</v>
      </c>
      <c r="R60" s="242">
        <f>SUM(R49:R59)</f>
        <v>0</v>
      </c>
      <c r="S60" s="578"/>
      <c r="T60" s="245">
        <f>SUM(T49:T59)</f>
        <v>0</v>
      </c>
      <c r="U60" s="459">
        <f>SUM(U49:U59)</f>
        <v>0</v>
      </c>
      <c r="V60" s="243">
        <f>SUM(V49:V59)</f>
        <v>0</v>
      </c>
      <c r="W60" s="578"/>
      <c r="X60" s="246">
        <f t="shared" ref="X60:AJ60" si="47">SUM(X49:X59)</f>
        <v>0</v>
      </c>
      <c r="Y60" s="242">
        <f t="shared" si="47"/>
        <v>0</v>
      </c>
      <c r="Z60" s="242">
        <f t="shared" si="47"/>
        <v>0</v>
      </c>
      <c r="AA60" s="245">
        <f t="shared" si="47"/>
        <v>0</v>
      </c>
      <c r="AB60" s="243">
        <f t="shared" si="47"/>
        <v>0</v>
      </c>
      <c r="AC60" s="243">
        <f t="shared" si="47"/>
        <v>0</v>
      </c>
      <c r="AD60" s="246">
        <f t="shared" si="47"/>
        <v>0</v>
      </c>
      <c r="AE60" s="242">
        <f t="shared" si="47"/>
        <v>0</v>
      </c>
      <c r="AF60" s="242">
        <f t="shared" si="47"/>
        <v>0</v>
      </c>
      <c r="AG60" s="245">
        <f t="shared" si="47"/>
        <v>0</v>
      </c>
      <c r="AH60" s="243">
        <f t="shared" si="47"/>
        <v>0</v>
      </c>
      <c r="AI60" s="243">
        <f t="shared" si="47"/>
        <v>0</v>
      </c>
      <c r="AJ60" s="246">
        <f t="shared" si="47"/>
        <v>0</v>
      </c>
      <c r="AK60" s="425">
        <f>SUM(AK49:AK59)</f>
        <v>0</v>
      </c>
      <c r="AL60" s="247">
        <f>SUM(AL49:AL59)</f>
        <v>0</v>
      </c>
      <c r="AM60" s="247">
        <f>SUM(AM49:AM59)</f>
        <v>0</v>
      </c>
    </row>
    <row r="61" spans="2:44" ht="14.25" thickTop="1" thickBot="1">
      <c r="B61" s="82"/>
      <c r="C61" s="83"/>
      <c r="D61" s="83"/>
      <c r="E61" s="83"/>
      <c r="F61" s="238"/>
      <c r="G61" s="108"/>
      <c r="H61" s="85"/>
      <c r="I61" s="436"/>
      <c r="J61" s="51"/>
      <c r="K61" s="51"/>
      <c r="L61" s="51"/>
      <c r="M61" s="436"/>
      <c r="N61" s="51"/>
      <c r="O61" s="51"/>
      <c r="P61" s="150"/>
      <c r="Q61" s="436"/>
      <c r="R61" s="51"/>
      <c r="S61" s="51"/>
      <c r="T61" s="158"/>
      <c r="U61" s="436"/>
      <c r="V61" s="51"/>
      <c r="W61" s="51"/>
      <c r="X61" s="158"/>
      <c r="Y61" s="51"/>
      <c r="Z61" s="109"/>
      <c r="AA61" s="158"/>
      <c r="AB61" s="51"/>
      <c r="AC61" s="109"/>
      <c r="AD61" s="158"/>
      <c r="AE61" s="51"/>
      <c r="AF61" s="109"/>
      <c r="AG61" s="158"/>
      <c r="AH61" s="51"/>
      <c r="AI61" s="109"/>
      <c r="AJ61" s="158"/>
      <c r="AK61" s="421" t="s">
        <v>40</v>
      </c>
      <c r="AL61" s="221" t="s">
        <v>40</v>
      </c>
      <c r="AM61" s="290" t="s">
        <v>40</v>
      </c>
    </row>
    <row r="62" spans="2:44" ht="26.25" customHeight="1" thickBot="1">
      <c r="B62" s="110" t="s">
        <v>26</v>
      </c>
      <c r="C62" s="111" t="s">
        <v>20</v>
      </c>
      <c r="D62" s="112" t="s">
        <v>1</v>
      </c>
      <c r="E62" s="111" t="s">
        <v>41</v>
      </c>
      <c r="F62" s="248" t="s">
        <v>17</v>
      </c>
      <c r="G62" s="113" t="s">
        <v>4</v>
      </c>
      <c r="H62" s="111" t="s">
        <v>5</v>
      </c>
      <c r="I62" s="39" t="s">
        <v>57</v>
      </c>
      <c r="J62" s="39" t="s">
        <v>44</v>
      </c>
      <c r="K62" s="572" t="s">
        <v>185</v>
      </c>
      <c r="L62" s="215" t="s">
        <v>53</v>
      </c>
      <c r="M62" s="40" t="s">
        <v>58</v>
      </c>
      <c r="N62" s="40" t="s">
        <v>45</v>
      </c>
      <c r="O62" s="572" t="s">
        <v>185</v>
      </c>
      <c r="P62" s="216" t="s">
        <v>53</v>
      </c>
      <c r="Q62" s="39" t="s">
        <v>59</v>
      </c>
      <c r="R62" s="39" t="s">
        <v>46</v>
      </c>
      <c r="S62" s="572" t="s">
        <v>185</v>
      </c>
      <c r="T62" s="217" t="s">
        <v>53</v>
      </c>
      <c r="U62" s="573" t="s">
        <v>60</v>
      </c>
      <c r="V62" s="573" t="s">
        <v>47</v>
      </c>
      <c r="W62" s="572" t="s">
        <v>185</v>
      </c>
      <c r="X62" s="216" t="s">
        <v>53</v>
      </c>
      <c r="Y62" s="39" t="s">
        <v>61</v>
      </c>
      <c r="Z62" s="39" t="s">
        <v>48</v>
      </c>
      <c r="AA62" s="217" t="s">
        <v>53</v>
      </c>
      <c r="AB62" s="40" t="s">
        <v>62</v>
      </c>
      <c r="AC62" s="40" t="s">
        <v>49</v>
      </c>
      <c r="AD62" s="216" t="s">
        <v>53</v>
      </c>
      <c r="AE62" s="39" t="s">
        <v>63</v>
      </c>
      <c r="AF62" s="39" t="s">
        <v>50</v>
      </c>
      <c r="AG62" s="217" t="s">
        <v>53</v>
      </c>
      <c r="AH62" s="40" t="s">
        <v>64</v>
      </c>
      <c r="AI62" s="40" t="s">
        <v>51</v>
      </c>
      <c r="AJ62" s="216" t="s">
        <v>53</v>
      </c>
      <c r="AK62" s="415" t="s">
        <v>174</v>
      </c>
      <c r="AL62" s="218" t="s">
        <v>52</v>
      </c>
      <c r="AM62" s="370" t="s">
        <v>53</v>
      </c>
      <c r="AN62" s="874" t="s">
        <v>194</v>
      </c>
      <c r="AO62" s="874"/>
      <c r="AP62" s="874"/>
      <c r="AQ62" s="874"/>
      <c r="AR62" s="876"/>
    </row>
    <row r="63" spans="2:44" ht="14.25">
      <c r="B63" s="736"/>
      <c r="C63" s="741"/>
      <c r="D63" s="738"/>
      <c r="E63" s="744"/>
      <c r="F63" s="376">
        <f>E63*D63</f>
        <v>0</v>
      </c>
      <c r="G63" s="490" t="str">
        <f>IF($F$153=0,"",F63/$F$153)</f>
        <v/>
      </c>
      <c r="H63" s="43"/>
      <c r="I63" s="731"/>
      <c r="J63" s="44"/>
      <c r="K63" s="579"/>
      <c r="L63" s="46">
        <f t="shared" ref="L63:L72" si="48">I63-J63</f>
        <v>0</v>
      </c>
      <c r="M63" s="731"/>
      <c r="N63" s="44"/>
      <c r="O63" s="579"/>
      <c r="P63" s="46">
        <f t="shared" ref="P63:P72" si="49">M63-N63</f>
        <v>0</v>
      </c>
      <c r="Q63" s="731"/>
      <c r="R63" s="44"/>
      <c r="S63" s="579"/>
      <c r="T63" s="46">
        <f t="shared" ref="T63:T72" si="50">Q63-R63</f>
        <v>0</v>
      </c>
      <c r="U63" s="731"/>
      <c r="V63" s="44"/>
      <c r="W63" s="579"/>
      <c r="X63" s="149">
        <f t="shared" ref="X63:X72" si="51">U63-V63</f>
        <v>0</v>
      </c>
      <c r="Y63" s="44"/>
      <c r="Z63" s="47"/>
      <c r="AA63" s="149">
        <f t="shared" ref="AA63:AA72" si="52">Y63-Z63</f>
        <v>0</v>
      </c>
      <c r="AB63" s="44"/>
      <c r="AC63" s="47"/>
      <c r="AD63" s="149">
        <f t="shared" ref="AD63:AD72" si="53">AB63-AC63</f>
        <v>0</v>
      </c>
      <c r="AE63" s="44"/>
      <c r="AF63" s="47"/>
      <c r="AG63" s="149">
        <f t="shared" ref="AG63:AG72" si="54">AE63-AF63</f>
        <v>0</v>
      </c>
      <c r="AH63" s="44"/>
      <c r="AI63" s="47"/>
      <c r="AJ63" s="149">
        <f t="shared" ref="AJ63:AJ72" si="55">AH63-AI63</f>
        <v>0</v>
      </c>
      <c r="AK63" s="426">
        <f>AE63+I63+M63+Q63+U63+Y63+AB63+AE63+AH63</f>
        <v>0</v>
      </c>
      <c r="AL63" s="372">
        <f>AF63+J63+N63+R63+V63+Z63+AC63+AF63+AI63</f>
        <v>0</v>
      </c>
      <c r="AM63" s="565">
        <f>F63-AL63</f>
        <v>0</v>
      </c>
      <c r="AN63" s="947"/>
      <c r="AO63" s="948"/>
      <c r="AP63" s="948"/>
      <c r="AQ63" s="948"/>
      <c r="AR63" s="949"/>
    </row>
    <row r="64" spans="2:44" ht="14.25">
      <c r="B64" s="736"/>
      <c r="C64" s="739"/>
      <c r="D64" s="738"/>
      <c r="E64" s="744"/>
      <c r="F64" s="493">
        <f t="shared" ref="F64:F72" si="56">E64*D64</f>
        <v>0</v>
      </c>
      <c r="G64" s="490" t="str">
        <f t="shared" ref="G64:G72" si="57">IF($F$153=0,"",F64/$F$153)</f>
        <v/>
      </c>
      <c r="H64" s="50"/>
      <c r="I64" s="727"/>
      <c r="J64" s="52"/>
      <c r="K64" s="579"/>
      <c r="L64" s="46">
        <f t="shared" si="48"/>
        <v>0</v>
      </c>
      <c r="M64" s="727"/>
      <c r="N64" s="52"/>
      <c r="O64" s="579"/>
      <c r="P64" s="46">
        <f t="shared" si="49"/>
        <v>0</v>
      </c>
      <c r="Q64" s="727"/>
      <c r="R64" s="52"/>
      <c r="S64" s="579"/>
      <c r="T64" s="46">
        <f t="shared" si="50"/>
        <v>0</v>
      </c>
      <c r="U64" s="727"/>
      <c r="V64" s="52"/>
      <c r="W64" s="579"/>
      <c r="X64" s="149">
        <f t="shared" si="51"/>
        <v>0</v>
      </c>
      <c r="Y64" s="52"/>
      <c r="Z64" s="57"/>
      <c r="AA64" s="149">
        <f t="shared" si="52"/>
        <v>0</v>
      </c>
      <c r="AB64" s="52"/>
      <c r="AC64" s="54"/>
      <c r="AD64" s="149">
        <f t="shared" si="53"/>
        <v>0</v>
      </c>
      <c r="AE64" s="52"/>
      <c r="AF64" s="54"/>
      <c r="AG64" s="149">
        <f t="shared" si="54"/>
        <v>0</v>
      </c>
      <c r="AH64" s="52"/>
      <c r="AI64" s="54"/>
      <c r="AJ64" s="149">
        <f t="shared" si="55"/>
        <v>0</v>
      </c>
      <c r="AK64" s="426">
        <f t="shared" ref="AK64:AK72" si="58">AE64+I64+M64+Q64+U64+Y64+AB64+AE64+AH64</f>
        <v>0</v>
      </c>
      <c r="AL64" s="372">
        <f t="shared" ref="AL64:AL72" si="59">AF64+J64+N64+R64+V64+Z64+AC64+AF64+AI64</f>
        <v>0</v>
      </c>
      <c r="AM64" s="565">
        <f t="shared" ref="AM64:AM72" si="60">F64-AL64</f>
        <v>0</v>
      </c>
      <c r="AN64" s="950"/>
      <c r="AO64" s="951"/>
      <c r="AP64" s="951"/>
      <c r="AQ64" s="951"/>
      <c r="AR64" s="952"/>
    </row>
    <row r="65" spans="2:44" ht="14.25">
      <c r="B65" s="736"/>
      <c r="C65" s="739"/>
      <c r="D65" s="738"/>
      <c r="E65" s="744"/>
      <c r="F65" s="493">
        <f t="shared" si="56"/>
        <v>0</v>
      </c>
      <c r="G65" s="490" t="str">
        <f t="shared" si="57"/>
        <v/>
      </c>
      <c r="H65" s="50"/>
      <c r="I65" s="727"/>
      <c r="J65" s="52"/>
      <c r="K65" s="579"/>
      <c r="L65" s="46">
        <f t="shared" si="48"/>
        <v>0</v>
      </c>
      <c r="M65" s="727"/>
      <c r="N65" s="52"/>
      <c r="O65" s="579"/>
      <c r="P65" s="46">
        <f t="shared" si="49"/>
        <v>0</v>
      </c>
      <c r="Q65" s="727"/>
      <c r="R65" s="52"/>
      <c r="S65" s="579"/>
      <c r="T65" s="46">
        <f t="shared" si="50"/>
        <v>0</v>
      </c>
      <c r="U65" s="727"/>
      <c r="V65" s="52"/>
      <c r="W65" s="579"/>
      <c r="X65" s="149">
        <f t="shared" si="51"/>
        <v>0</v>
      </c>
      <c r="Y65" s="52"/>
      <c r="Z65" s="57"/>
      <c r="AA65" s="149">
        <f t="shared" si="52"/>
        <v>0</v>
      </c>
      <c r="AB65" s="52"/>
      <c r="AC65" s="54"/>
      <c r="AD65" s="149">
        <f t="shared" si="53"/>
        <v>0</v>
      </c>
      <c r="AE65" s="52"/>
      <c r="AF65" s="54"/>
      <c r="AG65" s="149">
        <f t="shared" si="54"/>
        <v>0</v>
      </c>
      <c r="AH65" s="52"/>
      <c r="AI65" s="54"/>
      <c r="AJ65" s="149">
        <f t="shared" si="55"/>
        <v>0</v>
      </c>
      <c r="AK65" s="426">
        <f t="shared" si="58"/>
        <v>0</v>
      </c>
      <c r="AL65" s="372">
        <f t="shared" si="59"/>
        <v>0</v>
      </c>
      <c r="AM65" s="565">
        <f t="shared" si="60"/>
        <v>0</v>
      </c>
      <c r="AN65" s="950"/>
      <c r="AO65" s="951"/>
      <c r="AP65" s="951"/>
      <c r="AQ65" s="951"/>
      <c r="AR65" s="952"/>
    </row>
    <row r="66" spans="2:44" ht="14.25">
      <c r="B66" s="736"/>
      <c r="C66" s="738"/>
      <c r="D66" s="738"/>
      <c r="E66" s="744"/>
      <c r="F66" s="493">
        <f t="shared" si="56"/>
        <v>0</v>
      </c>
      <c r="G66" s="490" t="str">
        <f t="shared" si="57"/>
        <v/>
      </c>
      <c r="H66" s="50"/>
      <c r="I66" s="727"/>
      <c r="J66" s="52"/>
      <c r="K66" s="579"/>
      <c r="L66" s="46">
        <f t="shared" si="48"/>
        <v>0</v>
      </c>
      <c r="M66" s="727"/>
      <c r="N66" s="52"/>
      <c r="O66" s="579"/>
      <c r="P66" s="46">
        <f t="shared" si="49"/>
        <v>0</v>
      </c>
      <c r="Q66" s="727"/>
      <c r="R66" s="52"/>
      <c r="S66" s="579"/>
      <c r="T66" s="46">
        <f t="shared" si="50"/>
        <v>0</v>
      </c>
      <c r="U66" s="727"/>
      <c r="V66" s="52"/>
      <c r="W66" s="579"/>
      <c r="X66" s="149">
        <f t="shared" si="51"/>
        <v>0</v>
      </c>
      <c r="Y66" s="52"/>
      <c r="Z66" s="57"/>
      <c r="AA66" s="149">
        <f t="shared" si="52"/>
        <v>0</v>
      </c>
      <c r="AB66" s="52"/>
      <c r="AC66" s="54"/>
      <c r="AD66" s="149">
        <f t="shared" si="53"/>
        <v>0</v>
      </c>
      <c r="AE66" s="52"/>
      <c r="AF66" s="54"/>
      <c r="AG66" s="149">
        <f t="shared" si="54"/>
        <v>0</v>
      </c>
      <c r="AH66" s="52"/>
      <c r="AI66" s="54"/>
      <c r="AJ66" s="149">
        <f t="shared" si="55"/>
        <v>0</v>
      </c>
      <c r="AK66" s="426">
        <f t="shared" si="58"/>
        <v>0</v>
      </c>
      <c r="AL66" s="372">
        <f t="shared" si="59"/>
        <v>0</v>
      </c>
      <c r="AM66" s="565">
        <f t="shared" si="60"/>
        <v>0</v>
      </c>
      <c r="AN66" s="950"/>
      <c r="AO66" s="951"/>
      <c r="AP66" s="951"/>
      <c r="AQ66" s="951"/>
      <c r="AR66" s="952"/>
    </row>
    <row r="67" spans="2:44" ht="14.25">
      <c r="B67" s="736"/>
      <c r="C67" s="738"/>
      <c r="D67" s="738"/>
      <c r="E67" s="744"/>
      <c r="F67" s="493">
        <f t="shared" si="56"/>
        <v>0</v>
      </c>
      <c r="G67" s="490" t="str">
        <f t="shared" si="57"/>
        <v/>
      </c>
      <c r="H67" s="50"/>
      <c r="I67" s="727"/>
      <c r="J67" s="52"/>
      <c r="K67" s="579"/>
      <c r="L67" s="46">
        <f t="shared" si="48"/>
        <v>0</v>
      </c>
      <c r="M67" s="727"/>
      <c r="N67" s="52"/>
      <c r="O67" s="579"/>
      <c r="P67" s="46">
        <f t="shared" si="49"/>
        <v>0</v>
      </c>
      <c r="Q67" s="727"/>
      <c r="R67" s="52"/>
      <c r="S67" s="579"/>
      <c r="T67" s="46">
        <f t="shared" si="50"/>
        <v>0</v>
      </c>
      <c r="U67" s="727"/>
      <c r="V67" s="52"/>
      <c r="W67" s="579"/>
      <c r="X67" s="149">
        <f t="shared" si="51"/>
        <v>0</v>
      </c>
      <c r="Y67" s="52"/>
      <c r="Z67" s="57"/>
      <c r="AA67" s="149">
        <f t="shared" si="52"/>
        <v>0</v>
      </c>
      <c r="AB67" s="52"/>
      <c r="AC67" s="54"/>
      <c r="AD67" s="149">
        <f t="shared" si="53"/>
        <v>0</v>
      </c>
      <c r="AE67" s="52"/>
      <c r="AF67" s="54"/>
      <c r="AG67" s="149">
        <f t="shared" si="54"/>
        <v>0</v>
      </c>
      <c r="AH67" s="52"/>
      <c r="AI67" s="54"/>
      <c r="AJ67" s="149">
        <f t="shared" si="55"/>
        <v>0</v>
      </c>
      <c r="AK67" s="426">
        <f t="shared" si="58"/>
        <v>0</v>
      </c>
      <c r="AL67" s="372">
        <f t="shared" si="59"/>
        <v>0</v>
      </c>
      <c r="AM67" s="565">
        <f t="shared" si="60"/>
        <v>0</v>
      </c>
      <c r="AN67" s="950"/>
      <c r="AO67" s="951"/>
      <c r="AP67" s="951"/>
      <c r="AQ67" s="951"/>
      <c r="AR67" s="952"/>
    </row>
    <row r="68" spans="2:44" ht="14.25">
      <c r="B68" s="749"/>
      <c r="C68" s="738"/>
      <c r="D68" s="738"/>
      <c r="E68" s="746"/>
      <c r="F68" s="493">
        <f t="shared" si="56"/>
        <v>0</v>
      </c>
      <c r="G68" s="490" t="str">
        <f t="shared" si="57"/>
        <v/>
      </c>
      <c r="H68" s="50"/>
      <c r="I68" s="727"/>
      <c r="J68" s="52"/>
      <c r="K68" s="579"/>
      <c r="L68" s="46">
        <f t="shared" si="48"/>
        <v>0</v>
      </c>
      <c r="M68" s="727"/>
      <c r="N68" s="52"/>
      <c r="O68" s="579"/>
      <c r="P68" s="46">
        <f t="shared" si="49"/>
        <v>0</v>
      </c>
      <c r="Q68" s="727"/>
      <c r="R68" s="52"/>
      <c r="S68" s="579"/>
      <c r="T68" s="46">
        <f t="shared" si="50"/>
        <v>0</v>
      </c>
      <c r="U68" s="727"/>
      <c r="V68" s="52"/>
      <c r="W68" s="579"/>
      <c r="X68" s="149">
        <f t="shared" si="51"/>
        <v>0</v>
      </c>
      <c r="Y68" s="52"/>
      <c r="Z68" s="57"/>
      <c r="AA68" s="149">
        <f t="shared" si="52"/>
        <v>0</v>
      </c>
      <c r="AB68" s="52"/>
      <c r="AC68" s="54"/>
      <c r="AD68" s="149">
        <f t="shared" si="53"/>
        <v>0</v>
      </c>
      <c r="AE68" s="52"/>
      <c r="AF68" s="54"/>
      <c r="AG68" s="149">
        <f t="shared" si="54"/>
        <v>0</v>
      </c>
      <c r="AH68" s="52"/>
      <c r="AI68" s="54"/>
      <c r="AJ68" s="149">
        <f t="shared" si="55"/>
        <v>0</v>
      </c>
      <c r="AK68" s="426">
        <f t="shared" si="58"/>
        <v>0</v>
      </c>
      <c r="AL68" s="372">
        <f t="shared" si="59"/>
        <v>0</v>
      </c>
      <c r="AM68" s="565">
        <f t="shared" si="60"/>
        <v>0</v>
      </c>
      <c r="AN68" s="950"/>
      <c r="AO68" s="951"/>
      <c r="AP68" s="951"/>
      <c r="AQ68" s="951"/>
      <c r="AR68" s="952"/>
    </row>
    <row r="69" spans="2:44" ht="14.25">
      <c r="B69" s="50"/>
      <c r="C69" s="738"/>
      <c r="D69" s="738"/>
      <c r="E69" s="62"/>
      <c r="F69" s="493">
        <f t="shared" si="56"/>
        <v>0</v>
      </c>
      <c r="G69" s="490" t="str">
        <f t="shared" si="57"/>
        <v/>
      </c>
      <c r="H69" s="50"/>
      <c r="I69" s="730"/>
      <c r="J69" s="296"/>
      <c r="K69" s="580"/>
      <c r="L69" s="46">
        <f t="shared" si="48"/>
        <v>0</v>
      </c>
      <c r="M69" s="730"/>
      <c r="N69" s="296"/>
      <c r="O69" s="580"/>
      <c r="P69" s="46">
        <f t="shared" si="49"/>
        <v>0</v>
      </c>
      <c r="Q69" s="730"/>
      <c r="R69" s="296"/>
      <c r="S69" s="580"/>
      <c r="T69" s="46">
        <f t="shared" si="50"/>
        <v>0</v>
      </c>
      <c r="U69" s="730"/>
      <c r="V69" s="296"/>
      <c r="W69" s="580"/>
      <c r="X69" s="149">
        <f t="shared" si="51"/>
        <v>0</v>
      </c>
      <c r="Y69" s="296"/>
      <c r="Z69" s="57"/>
      <c r="AA69" s="149">
        <f t="shared" si="52"/>
        <v>0</v>
      </c>
      <c r="AB69" s="296"/>
      <c r="AC69" s="54"/>
      <c r="AD69" s="149">
        <f t="shared" si="53"/>
        <v>0</v>
      </c>
      <c r="AE69" s="296"/>
      <c r="AF69" s="54"/>
      <c r="AG69" s="149">
        <f t="shared" si="54"/>
        <v>0</v>
      </c>
      <c r="AH69" s="296"/>
      <c r="AI69" s="54"/>
      <c r="AJ69" s="149">
        <f t="shared" si="55"/>
        <v>0</v>
      </c>
      <c r="AK69" s="426">
        <f t="shared" si="58"/>
        <v>0</v>
      </c>
      <c r="AL69" s="372">
        <f t="shared" si="59"/>
        <v>0</v>
      </c>
      <c r="AM69" s="565">
        <f t="shared" si="60"/>
        <v>0</v>
      </c>
      <c r="AN69" s="950"/>
      <c r="AO69" s="951"/>
      <c r="AP69" s="951"/>
      <c r="AQ69" s="951"/>
      <c r="AR69" s="952"/>
    </row>
    <row r="70" spans="2:44" ht="14.25">
      <c r="B70" s="90"/>
      <c r="C70" s="738"/>
      <c r="D70" s="50"/>
      <c r="E70" s="62"/>
      <c r="F70" s="493">
        <f t="shared" si="56"/>
        <v>0</v>
      </c>
      <c r="G70" s="490" t="str">
        <f t="shared" si="57"/>
        <v/>
      </c>
      <c r="H70" s="71"/>
      <c r="I70" s="727"/>
      <c r="J70" s="52"/>
      <c r="K70" s="579"/>
      <c r="L70" s="46">
        <f t="shared" si="48"/>
        <v>0</v>
      </c>
      <c r="M70" s="727"/>
      <c r="N70" s="52"/>
      <c r="O70" s="579"/>
      <c r="P70" s="46">
        <f t="shared" si="49"/>
        <v>0</v>
      </c>
      <c r="Q70" s="727"/>
      <c r="R70" s="52"/>
      <c r="S70" s="579"/>
      <c r="T70" s="46">
        <f t="shared" si="50"/>
        <v>0</v>
      </c>
      <c r="U70" s="727"/>
      <c r="V70" s="52"/>
      <c r="W70" s="579"/>
      <c r="X70" s="149">
        <f t="shared" si="51"/>
        <v>0</v>
      </c>
      <c r="Y70" s="52"/>
      <c r="Z70" s="57"/>
      <c r="AA70" s="149">
        <f t="shared" si="52"/>
        <v>0</v>
      </c>
      <c r="AB70" s="52"/>
      <c r="AC70" s="54"/>
      <c r="AD70" s="149">
        <f t="shared" si="53"/>
        <v>0</v>
      </c>
      <c r="AE70" s="52"/>
      <c r="AF70" s="54"/>
      <c r="AG70" s="149">
        <f t="shared" si="54"/>
        <v>0</v>
      </c>
      <c r="AH70" s="52"/>
      <c r="AI70" s="54"/>
      <c r="AJ70" s="149">
        <f t="shared" si="55"/>
        <v>0</v>
      </c>
      <c r="AK70" s="426">
        <f t="shared" si="58"/>
        <v>0</v>
      </c>
      <c r="AL70" s="372">
        <f t="shared" si="59"/>
        <v>0</v>
      </c>
      <c r="AM70" s="565">
        <f t="shared" si="60"/>
        <v>0</v>
      </c>
      <c r="AN70" s="950"/>
      <c r="AO70" s="951"/>
      <c r="AP70" s="951"/>
      <c r="AQ70" s="951"/>
      <c r="AR70" s="952"/>
    </row>
    <row r="71" spans="2:44">
      <c r="B71" s="90"/>
      <c r="C71" s="48"/>
      <c r="D71" s="50"/>
      <c r="E71" s="62"/>
      <c r="F71" s="493">
        <f t="shared" si="56"/>
        <v>0</v>
      </c>
      <c r="G71" s="490" t="str">
        <f t="shared" si="57"/>
        <v/>
      </c>
      <c r="H71" s="71"/>
      <c r="I71" s="729"/>
      <c r="J71" s="298"/>
      <c r="K71" s="581"/>
      <c r="L71" s="46">
        <f t="shared" si="48"/>
        <v>0</v>
      </c>
      <c r="M71" s="729"/>
      <c r="N71" s="298"/>
      <c r="O71" s="581"/>
      <c r="P71" s="46">
        <f t="shared" si="49"/>
        <v>0</v>
      </c>
      <c r="Q71" s="729"/>
      <c r="R71" s="298"/>
      <c r="S71" s="581"/>
      <c r="T71" s="46">
        <f t="shared" si="50"/>
        <v>0</v>
      </c>
      <c r="U71" s="729"/>
      <c r="V71" s="298"/>
      <c r="W71" s="581"/>
      <c r="X71" s="149">
        <f t="shared" si="51"/>
        <v>0</v>
      </c>
      <c r="Y71" s="298"/>
      <c r="Z71" s="57"/>
      <c r="AA71" s="149">
        <f t="shared" si="52"/>
        <v>0</v>
      </c>
      <c r="AB71" s="298"/>
      <c r="AC71" s="54"/>
      <c r="AD71" s="149">
        <f t="shared" si="53"/>
        <v>0</v>
      </c>
      <c r="AE71" s="298"/>
      <c r="AF71" s="54"/>
      <c r="AG71" s="149">
        <f t="shared" si="54"/>
        <v>0</v>
      </c>
      <c r="AH71" s="298"/>
      <c r="AI71" s="54"/>
      <c r="AJ71" s="149">
        <f t="shared" si="55"/>
        <v>0</v>
      </c>
      <c r="AK71" s="426">
        <f t="shared" si="58"/>
        <v>0</v>
      </c>
      <c r="AL71" s="372">
        <f t="shared" si="59"/>
        <v>0</v>
      </c>
      <c r="AM71" s="565">
        <f t="shared" si="60"/>
        <v>0</v>
      </c>
      <c r="AN71" s="950"/>
      <c r="AO71" s="951"/>
      <c r="AP71" s="951"/>
      <c r="AQ71" s="951"/>
      <c r="AR71" s="952"/>
    </row>
    <row r="72" spans="2:44">
      <c r="B72" s="504"/>
      <c r="C72" s="48"/>
      <c r="D72" s="50"/>
      <c r="E72" s="62"/>
      <c r="F72" s="494">
        <f t="shared" si="56"/>
        <v>0</v>
      </c>
      <c r="G72" s="490" t="str">
        <f t="shared" si="57"/>
        <v/>
      </c>
      <c r="H72" s="71"/>
      <c r="I72" s="436"/>
      <c r="J72" s="51"/>
      <c r="K72" s="579"/>
      <c r="L72" s="46">
        <f t="shared" si="48"/>
        <v>0</v>
      </c>
      <c r="M72" s="436"/>
      <c r="N72" s="51"/>
      <c r="O72" s="579"/>
      <c r="P72" s="46">
        <f t="shared" si="49"/>
        <v>0</v>
      </c>
      <c r="Q72" s="436"/>
      <c r="R72" s="51"/>
      <c r="S72" s="579"/>
      <c r="T72" s="46">
        <f t="shared" si="50"/>
        <v>0</v>
      </c>
      <c r="U72" s="436"/>
      <c r="V72" s="51"/>
      <c r="W72" s="579"/>
      <c r="X72" s="149">
        <f t="shared" si="51"/>
        <v>0</v>
      </c>
      <c r="Y72" s="51"/>
      <c r="Z72" s="54">
        <v>0</v>
      </c>
      <c r="AA72" s="149">
        <f t="shared" si="52"/>
        <v>0</v>
      </c>
      <c r="AB72" s="51"/>
      <c r="AC72" s="54">
        <v>0</v>
      </c>
      <c r="AD72" s="149">
        <f t="shared" si="53"/>
        <v>0</v>
      </c>
      <c r="AE72" s="51"/>
      <c r="AF72" s="54">
        <v>0</v>
      </c>
      <c r="AG72" s="149">
        <f t="shared" si="54"/>
        <v>0</v>
      </c>
      <c r="AH72" s="51"/>
      <c r="AI72" s="54">
        <v>0</v>
      </c>
      <c r="AJ72" s="149">
        <f t="shared" si="55"/>
        <v>0</v>
      </c>
      <c r="AK72" s="426">
        <f t="shared" si="58"/>
        <v>0</v>
      </c>
      <c r="AL72" s="372">
        <f t="shared" si="59"/>
        <v>0</v>
      </c>
      <c r="AM72" s="565">
        <f t="shared" si="60"/>
        <v>0</v>
      </c>
      <c r="AN72" s="953"/>
      <c r="AO72" s="954"/>
      <c r="AP72" s="954"/>
      <c r="AQ72" s="954"/>
      <c r="AR72" s="955"/>
    </row>
    <row r="73" spans="2:44" ht="13.5" thickBot="1">
      <c r="B73" s="979" t="s">
        <v>19</v>
      </c>
      <c r="C73" s="980"/>
      <c r="D73" s="980"/>
      <c r="E73" s="981"/>
      <c r="F73" s="499">
        <f>SUM(F63:F72)</f>
        <v>0</v>
      </c>
      <c r="G73" s="114">
        <f>SUM(G63:G72)</f>
        <v>0</v>
      </c>
      <c r="H73" s="115"/>
      <c r="I73" s="449">
        <f>SUM(I63:I72)</f>
        <v>0</v>
      </c>
      <c r="J73" s="249">
        <f>SUM(J63:J72)</f>
        <v>0</v>
      </c>
      <c r="K73" s="578"/>
      <c r="L73" s="249">
        <f t="shared" ref="L73:AJ73" si="61">SUM(L63:L72)</f>
        <v>0</v>
      </c>
      <c r="M73" s="460">
        <f>SUM(M63:M72)</f>
        <v>0</v>
      </c>
      <c r="N73" s="250">
        <f>SUM(N63:N72)</f>
        <v>0</v>
      </c>
      <c r="O73" s="578"/>
      <c r="P73" s="251">
        <f t="shared" si="61"/>
        <v>0</v>
      </c>
      <c r="Q73" s="449">
        <f>SUM(Q63:Q72)</f>
        <v>0</v>
      </c>
      <c r="R73" s="249">
        <f>SUM(R63:R72)</f>
        <v>0</v>
      </c>
      <c r="S73" s="582"/>
      <c r="T73" s="252">
        <f t="shared" si="61"/>
        <v>0</v>
      </c>
      <c r="U73" s="460">
        <f>SUM(U63:U72)</f>
        <v>0</v>
      </c>
      <c r="V73" s="250">
        <f>SUM(V63:V72)</f>
        <v>0</v>
      </c>
      <c r="W73" s="582"/>
      <c r="X73" s="253">
        <f t="shared" si="61"/>
        <v>0</v>
      </c>
      <c r="Y73" s="249">
        <f t="shared" si="61"/>
        <v>0</v>
      </c>
      <c r="Z73" s="249">
        <f t="shared" si="61"/>
        <v>0</v>
      </c>
      <c r="AA73" s="252">
        <f t="shared" si="61"/>
        <v>0</v>
      </c>
      <c r="AB73" s="250">
        <f t="shared" si="61"/>
        <v>0</v>
      </c>
      <c r="AC73" s="250">
        <f t="shared" si="61"/>
        <v>0</v>
      </c>
      <c r="AD73" s="253">
        <f t="shared" si="61"/>
        <v>0</v>
      </c>
      <c r="AE73" s="249">
        <f t="shared" si="61"/>
        <v>0</v>
      </c>
      <c r="AF73" s="249">
        <f t="shared" si="61"/>
        <v>0</v>
      </c>
      <c r="AG73" s="252">
        <f t="shared" si="61"/>
        <v>0</v>
      </c>
      <c r="AH73" s="250">
        <f t="shared" si="61"/>
        <v>0</v>
      </c>
      <c r="AI73" s="250">
        <f t="shared" si="61"/>
        <v>0</v>
      </c>
      <c r="AJ73" s="253">
        <f t="shared" si="61"/>
        <v>0</v>
      </c>
      <c r="AK73" s="427">
        <f>SUM(AK63:AK72)</f>
        <v>0</v>
      </c>
      <c r="AL73" s="254">
        <f>SUM(AL63:AL72)</f>
        <v>0</v>
      </c>
      <c r="AM73" s="254">
        <f>SUM(AM63:AM72)</f>
        <v>0</v>
      </c>
    </row>
    <row r="74" spans="2:44" ht="14.25" thickTop="1" thickBot="1">
      <c r="B74" s="82"/>
      <c r="C74" s="83"/>
      <c r="D74" s="83"/>
      <c r="E74" s="83"/>
      <c r="F74" s="238"/>
      <c r="G74" s="108"/>
      <c r="H74" s="85"/>
      <c r="I74" s="436"/>
      <c r="J74" s="51"/>
      <c r="K74" s="51"/>
      <c r="L74" s="51"/>
      <c r="M74" s="436"/>
      <c r="N74" s="51"/>
      <c r="O74" s="51"/>
      <c r="P74" s="150"/>
      <c r="Q74" s="436"/>
      <c r="R74" s="51"/>
      <c r="S74" s="51"/>
      <c r="T74" s="158"/>
      <c r="U74" s="436"/>
      <c r="V74" s="51"/>
      <c r="W74" s="51"/>
      <c r="X74" s="158"/>
      <c r="Y74" s="51"/>
      <c r="Z74" s="109"/>
      <c r="AA74" s="158"/>
      <c r="AB74" s="51"/>
      <c r="AC74" s="109"/>
      <c r="AD74" s="158"/>
      <c r="AE74" s="51"/>
      <c r="AF74" s="109"/>
      <c r="AG74" s="158"/>
      <c r="AH74" s="51"/>
      <c r="AI74" s="109"/>
      <c r="AJ74" s="158"/>
      <c r="AK74" s="421"/>
      <c r="AL74" s="221"/>
      <c r="AM74" s="290"/>
    </row>
    <row r="75" spans="2:44" ht="25.5" customHeight="1" thickBot="1">
      <c r="B75" s="110" t="s">
        <v>2</v>
      </c>
      <c r="C75" s="111" t="s">
        <v>20</v>
      </c>
      <c r="D75" s="112" t="s">
        <v>1</v>
      </c>
      <c r="E75" s="111" t="s">
        <v>41</v>
      </c>
      <c r="F75" s="248" t="s">
        <v>17</v>
      </c>
      <c r="G75" s="113" t="s">
        <v>4</v>
      </c>
      <c r="H75" s="111" t="s">
        <v>5</v>
      </c>
      <c r="I75" s="39" t="s">
        <v>57</v>
      </c>
      <c r="J75" s="116" t="s">
        <v>44</v>
      </c>
      <c r="K75" s="572" t="s">
        <v>185</v>
      </c>
      <c r="L75" s="215" t="s">
        <v>53</v>
      </c>
      <c r="M75" s="117" t="s">
        <v>58</v>
      </c>
      <c r="N75" s="40" t="s">
        <v>45</v>
      </c>
      <c r="O75" s="572" t="s">
        <v>185</v>
      </c>
      <c r="P75" s="216" t="s">
        <v>53</v>
      </c>
      <c r="Q75" s="39" t="s">
        <v>59</v>
      </c>
      <c r="R75" s="39" t="s">
        <v>46</v>
      </c>
      <c r="S75" s="572" t="s">
        <v>185</v>
      </c>
      <c r="T75" s="217" t="s">
        <v>53</v>
      </c>
      <c r="U75" s="573" t="s">
        <v>60</v>
      </c>
      <c r="V75" s="573" t="s">
        <v>47</v>
      </c>
      <c r="W75" s="572" t="s">
        <v>185</v>
      </c>
      <c r="X75" s="216" t="s">
        <v>53</v>
      </c>
      <c r="Y75" s="39" t="s">
        <v>61</v>
      </c>
      <c r="Z75" s="39" t="s">
        <v>48</v>
      </c>
      <c r="AA75" s="217" t="s">
        <v>53</v>
      </c>
      <c r="AB75" s="40" t="s">
        <v>62</v>
      </c>
      <c r="AC75" s="40" t="s">
        <v>49</v>
      </c>
      <c r="AD75" s="216" t="s">
        <v>53</v>
      </c>
      <c r="AE75" s="39" t="s">
        <v>63</v>
      </c>
      <c r="AF75" s="39" t="s">
        <v>50</v>
      </c>
      <c r="AG75" s="217" t="s">
        <v>53</v>
      </c>
      <c r="AH75" s="40" t="s">
        <v>64</v>
      </c>
      <c r="AI75" s="40" t="s">
        <v>51</v>
      </c>
      <c r="AJ75" s="216" t="s">
        <v>53</v>
      </c>
      <c r="AK75" s="415" t="s">
        <v>174</v>
      </c>
      <c r="AL75" s="218" t="s">
        <v>52</v>
      </c>
      <c r="AM75" s="370" t="s">
        <v>53</v>
      </c>
      <c r="AN75" s="874" t="s">
        <v>194</v>
      </c>
      <c r="AO75" s="874"/>
      <c r="AP75" s="874"/>
      <c r="AQ75" s="874"/>
      <c r="AR75" s="876"/>
    </row>
    <row r="76" spans="2:44" ht="14.25">
      <c r="B76" s="736"/>
      <c r="C76" s="740"/>
      <c r="D76" s="738"/>
      <c r="E76" s="744"/>
      <c r="F76" s="376">
        <f>E76*D76</f>
        <v>0</v>
      </c>
      <c r="G76" s="490" t="str">
        <f>IF($F$153=0,"",F76/$F$153)</f>
        <v/>
      </c>
      <c r="H76" s="43"/>
      <c r="I76" s="69"/>
      <c r="J76" s="44"/>
      <c r="K76" s="579"/>
      <c r="L76" s="46">
        <f t="shared" ref="L76:L85" si="62">I76-J76</f>
        <v>0</v>
      </c>
      <c r="M76" s="456"/>
      <c r="N76" s="44"/>
      <c r="O76" s="579"/>
      <c r="P76" s="46">
        <f t="shared" ref="P76:P85" si="63">M76-N76</f>
        <v>0</v>
      </c>
      <c r="Q76" s="69"/>
      <c r="R76" s="44"/>
      <c r="S76" s="579"/>
      <c r="T76" s="46">
        <f t="shared" ref="T76:T85" si="64">Q76-R76</f>
        <v>0</v>
      </c>
      <c r="U76" s="69"/>
      <c r="V76" s="44"/>
      <c r="W76" s="579"/>
      <c r="X76" s="149">
        <f t="shared" ref="X76:X85" si="65">U76-V76</f>
        <v>0</v>
      </c>
      <c r="Y76" s="44"/>
      <c r="Z76" s="47"/>
      <c r="AA76" s="149">
        <f t="shared" ref="AA76:AA85" si="66">Y76-Z76</f>
        <v>0</v>
      </c>
      <c r="AB76" s="44"/>
      <c r="AC76" s="47"/>
      <c r="AD76" s="149">
        <f t="shared" ref="AD76:AD85" si="67">AB76-AC76</f>
        <v>0</v>
      </c>
      <c r="AE76" s="44"/>
      <c r="AF76" s="47"/>
      <c r="AG76" s="149">
        <f t="shared" ref="AG76:AG85" si="68">AE76-AF76</f>
        <v>0</v>
      </c>
      <c r="AH76" s="44"/>
      <c r="AI76" s="47"/>
      <c r="AJ76" s="149">
        <f t="shared" ref="AJ76:AJ85" si="69">AH76-AI76</f>
        <v>0</v>
      </c>
      <c r="AK76" s="420">
        <f>AE76+I76+M76+Q76+U76+Y76+AB76+AE76+AH76</f>
        <v>0</v>
      </c>
      <c r="AL76" s="219">
        <f>AF76+J76+N76+R76+V76+Z76+AC76+AF76+AI76</f>
        <v>0</v>
      </c>
      <c r="AM76" s="871">
        <f>F76-AL76</f>
        <v>0</v>
      </c>
      <c r="AN76" s="947"/>
      <c r="AO76" s="948"/>
      <c r="AP76" s="948"/>
      <c r="AQ76" s="948"/>
      <c r="AR76" s="949"/>
    </row>
    <row r="77" spans="2:44" ht="14.25">
      <c r="B77" s="736"/>
      <c r="C77" s="740"/>
      <c r="D77" s="738"/>
      <c r="E77" s="744"/>
      <c r="F77" s="493">
        <f t="shared" ref="F77:F85" si="70">E77*D77</f>
        <v>0</v>
      </c>
      <c r="G77" s="490" t="str">
        <f t="shared" ref="G77:G85" si="71">IF($F$153=0,"",F77/$F$153)</f>
        <v/>
      </c>
      <c r="H77" s="50"/>
      <c r="I77" s="734"/>
      <c r="J77" s="51"/>
      <c r="K77" s="579"/>
      <c r="L77" s="46">
        <f t="shared" si="62"/>
        <v>0</v>
      </c>
      <c r="M77" s="728"/>
      <c r="N77" s="51"/>
      <c r="O77" s="579"/>
      <c r="P77" s="46">
        <f t="shared" si="63"/>
        <v>0</v>
      </c>
      <c r="Q77" s="732"/>
      <c r="R77" s="51"/>
      <c r="S77" s="579"/>
      <c r="T77" s="46">
        <f t="shared" si="64"/>
        <v>0</v>
      </c>
      <c r="U77" s="732"/>
      <c r="V77" s="51"/>
      <c r="W77" s="579"/>
      <c r="X77" s="149">
        <f t="shared" si="65"/>
        <v>0</v>
      </c>
      <c r="Y77" s="51"/>
      <c r="Z77" s="54"/>
      <c r="AA77" s="149">
        <f t="shared" si="66"/>
        <v>0</v>
      </c>
      <c r="AB77" s="51"/>
      <c r="AC77" s="54"/>
      <c r="AD77" s="149">
        <f t="shared" si="67"/>
        <v>0</v>
      </c>
      <c r="AE77" s="51"/>
      <c r="AF77" s="54"/>
      <c r="AG77" s="149">
        <f t="shared" si="68"/>
        <v>0</v>
      </c>
      <c r="AH77" s="51"/>
      <c r="AI77" s="54"/>
      <c r="AJ77" s="149">
        <f t="shared" si="69"/>
        <v>0</v>
      </c>
      <c r="AK77" s="421">
        <f t="shared" ref="AK77:AK85" si="72">AE77+I77+M77+Q77+U77+Y77+AB77+AE77+AH77</f>
        <v>0</v>
      </c>
      <c r="AL77" s="221">
        <f t="shared" ref="AL77:AL85" si="73">AF77+J77+N77+R77+V77+Z77+AC77+AF77+AI77</f>
        <v>0</v>
      </c>
      <c r="AM77" s="277">
        <f t="shared" ref="AM77:AM85" si="74">F77-AL77</f>
        <v>0</v>
      </c>
      <c r="AN77" s="950"/>
      <c r="AO77" s="951"/>
      <c r="AP77" s="951"/>
      <c r="AQ77" s="951"/>
      <c r="AR77" s="952"/>
    </row>
    <row r="78" spans="2:44" ht="14.25">
      <c r="B78" s="48"/>
      <c r="C78" s="48"/>
      <c r="D78" s="738"/>
      <c r="E78" s="62"/>
      <c r="F78" s="493">
        <f t="shared" si="70"/>
        <v>0</v>
      </c>
      <c r="G78" s="490" t="str">
        <f t="shared" si="71"/>
        <v/>
      </c>
      <c r="H78" s="50"/>
      <c r="I78" s="436"/>
      <c r="J78" s="51"/>
      <c r="K78" s="579"/>
      <c r="L78" s="46">
        <f t="shared" si="62"/>
        <v>0</v>
      </c>
      <c r="M78" s="452"/>
      <c r="N78" s="51"/>
      <c r="O78" s="579"/>
      <c r="P78" s="46">
        <f t="shared" si="63"/>
        <v>0</v>
      </c>
      <c r="Q78" s="436"/>
      <c r="R78" s="51"/>
      <c r="S78" s="579"/>
      <c r="T78" s="46">
        <f t="shared" si="64"/>
        <v>0</v>
      </c>
      <c r="U78" s="436"/>
      <c r="V78" s="51"/>
      <c r="W78" s="579"/>
      <c r="X78" s="149">
        <f t="shared" si="65"/>
        <v>0</v>
      </c>
      <c r="Y78" s="51"/>
      <c r="Z78" s="54"/>
      <c r="AA78" s="149">
        <f t="shared" si="66"/>
        <v>0</v>
      </c>
      <c r="AB78" s="51"/>
      <c r="AC78" s="54"/>
      <c r="AD78" s="149">
        <f t="shared" si="67"/>
        <v>0</v>
      </c>
      <c r="AE78" s="51"/>
      <c r="AF78" s="54"/>
      <c r="AG78" s="149">
        <f t="shared" si="68"/>
        <v>0</v>
      </c>
      <c r="AH78" s="51"/>
      <c r="AI78" s="54"/>
      <c r="AJ78" s="149">
        <f t="shared" si="69"/>
        <v>0</v>
      </c>
      <c r="AK78" s="421">
        <f t="shared" si="72"/>
        <v>0</v>
      </c>
      <c r="AL78" s="221">
        <f t="shared" si="73"/>
        <v>0</v>
      </c>
      <c r="AM78" s="277">
        <f t="shared" si="74"/>
        <v>0</v>
      </c>
      <c r="AN78" s="950"/>
      <c r="AO78" s="951"/>
      <c r="AP78" s="951"/>
      <c r="AQ78" s="951"/>
      <c r="AR78" s="952"/>
    </row>
    <row r="79" spans="2:44">
      <c r="B79" s="48"/>
      <c r="C79" s="48"/>
      <c r="D79" s="50"/>
      <c r="E79" s="62"/>
      <c r="F79" s="493">
        <f t="shared" si="70"/>
        <v>0</v>
      </c>
      <c r="G79" s="490" t="str">
        <f t="shared" si="71"/>
        <v/>
      </c>
      <c r="H79" s="50"/>
      <c r="I79" s="436"/>
      <c r="J79" s="51"/>
      <c r="K79" s="579"/>
      <c r="L79" s="46">
        <f t="shared" si="62"/>
        <v>0</v>
      </c>
      <c r="M79" s="452"/>
      <c r="N79" s="51"/>
      <c r="O79" s="579"/>
      <c r="P79" s="46">
        <f t="shared" si="63"/>
        <v>0</v>
      </c>
      <c r="Q79" s="436"/>
      <c r="R79" s="51"/>
      <c r="S79" s="579"/>
      <c r="T79" s="46">
        <f t="shared" si="64"/>
        <v>0</v>
      </c>
      <c r="U79" s="436"/>
      <c r="V79" s="51"/>
      <c r="W79" s="579"/>
      <c r="X79" s="149">
        <f t="shared" si="65"/>
        <v>0</v>
      </c>
      <c r="Y79" s="51"/>
      <c r="Z79" s="54"/>
      <c r="AA79" s="149">
        <f t="shared" si="66"/>
        <v>0</v>
      </c>
      <c r="AB79" s="51"/>
      <c r="AC79" s="54"/>
      <c r="AD79" s="149">
        <f t="shared" si="67"/>
        <v>0</v>
      </c>
      <c r="AE79" s="51"/>
      <c r="AF79" s="54"/>
      <c r="AG79" s="149">
        <f t="shared" si="68"/>
        <v>0</v>
      </c>
      <c r="AH79" s="51"/>
      <c r="AI79" s="54"/>
      <c r="AJ79" s="149">
        <f t="shared" si="69"/>
        <v>0</v>
      </c>
      <c r="AK79" s="421">
        <f t="shared" si="72"/>
        <v>0</v>
      </c>
      <c r="AL79" s="221">
        <f t="shared" si="73"/>
        <v>0</v>
      </c>
      <c r="AM79" s="277">
        <f t="shared" si="74"/>
        <v>0</v>
      </c>
      <c r="AN79" s="950"/>
      <c r="AO79" s="951"/>
      <c r="AP79" s="951"/>
      <c r="AQ79" s="951"/>
      <c r="AR79" s="952"/>
    </row>
    <row r="80" spans="2:44">
      <c r="B80" s="48"/>
      <c r="C80" s="48"/>
      <c r="D80" s="50"/>
      <c r="E80" s="62"/>
      <c r="F80" s="493">
        <f t="shared" si="70"/>
        <v>0</v>
      </c>
      <c r="G80" s="490" t="str">
        <f t="shared" si="71"/>
        <v/>
      </c>
      <c r="H80" s="50"/>
      <c r="I80" s="436"/>
      <c r="J80" s="51"/>
      <c r="K80" s="579"/>
      <c r="L80" s="46">
        <f t="shared" si="62"/>
        <v>0</v>
      </c>
      <c r="M80" s="452"/>
      <c r="N80" s="51"/>
      <c r="O80" s="579"/>
      <c r="P80" s="46">
        <f t="shared" si="63"/>
        <v>0</v>
      </c>
      <c r="Q80" s="436"/>
      <c r="R80" s="51"/>
      <c r="S80" s="579"/>
      <c r="T80" s="46">
        <f t="shared" si="64"/>
        <v>0</v>
      </c>
      <c r="U80" s="436"/>
      <c r="V80" s="51"/>
      <c r="W80" s="579"/>
      <c r="X80" s="149">
        <f t="shared" si="65"/>
        <v>0</v>
      </c>
      <c r="Y80" s="51"/>
      <c r="Z80" s="54"/>
      <c r="AA80" s="149">
        <f t="shared" si="66"/>
        <v>0</v>
      </c>
      <c r="AB80" s="51"/>
      <c r="AC80" s="54"/>
      <c r="AD80" s="149">
        <f t="shared" si="67"/>
        <v>0</v>
      </c>
      <c r="AE80" s="51"/>
      <c r="AF80" s="54"/>
      <c r="AG80" s="149">
        <f t="shared" si="68"/>
        <v>0</v>
      </c>
      <c r="AH80" s="51"/>
      <c r="AI80" s="54"/>
      <c r="AJ80" s="149">
        <f t="shared" si="69"/>
        <v>0</v>
      </c>
      <c r="AK80" s="421">
        <f t="shared" si="72"/>
        <v>0</v>
      </c>
      <c r="AL80" s="221">
        <f t="shared" si="73"/>
        <v>0</v>
      </c>
      <c r="AM80" s="277">
        <f t="shared" si="74"/>
        <v>0</v>
      </c>
      <c r="AN80" s="950"/>
      <c r="AO80" s="951"/>
      <c r="AP80" s="951"/>
      <c r="AQ80" s="951"/>
      <c r="AR80" s="952"/>
    </row>
    <row r="81" spans="2:44">
      <c r="B81" s="90"/>
      <c r="C81" s="70"/>
      <c r="D81" s="50"/>
      <c r="E81" s="62"/>
      <c r="F81" s="493">
        <f t="shared" si="70"/>
        <v>0</v>
      </c>
      <c r="G81" s="490" t="str">
        <f t="shared" si="71"/>
        <v/>
      </c>
      <c r="H81" s="50"/>
      <c r="I81" s="447"/>
      <c r="J81" s="52"/>
      <c r="K81" s="579"/>
      <c r="L81" s="46">
        <f t="shared" si="62"/>
        <v>0</v>
      </c>
      <c r="M81" s="442"/>
      <c r="N81" s="52"/>
      <c r="O81" s="579"/>
      <c r="P81" s="46">
        <f t="shared" si="63"/>
        <v>0</v>
      </c>
      <c r="Q81" s="447"/>
      <c r="R81" s="52"/>
      <c r="S81" s="579"/>
      <c r="T81" s="46">
        <f t="shared" si="64"/>
        <v>0</v>
      </c>
      <c r="U81" s="447"/>
      <c r="V81" s="52"/>
      <c r="W81" s="579"/>
      <c r="X81" s="149">
        <f t="shared" si="65"/>
        <v>0</v>
      </c>
      <c r="Y81" s="52"/>
      <c r="Z81" s="57"/>
      <c r="AA81" s="149">
        <f t="shared" si="66"/>
        <v>0</v>
      </c>
      <c r="AB81" s="52"/>
      <c r="AC81" s="54"/>
      <c r="AD81" s="149">
        <f t="shared" si="67"/>
        <v>0</v>
      </c>
      <c r="AE81" s="52"/>
      <c r="AF81" s="54"/>
      <c r="AG81" s="149">
        <f t="shared" si="68"/>
        <v>0</v>
      </c>
      <c r="AH81" s="52"/>
      <c r="AI81" s="54"/>
      <c r="AJ81" s="149">
        <f t="shared" si="69"/>
        <v>0</v>
      </c>
      <c r="AK81" s="421">
        <f t="shared" si="72"/>
        <v>0</v>
      </c>
      <c r="AL81" s="221">
        <f t="shared" si="73"/>
        <v>0</v>
      </c>
      <c r="AM81" s="277">
        <f t="shared" si="74"/>
        <v>0</v>
      </c>
      <c r="AN81" s="950"/>
      <c r="AO81" s="951"/>
      <c r="AP81" s="951"/>
      <c r="AQ81" s="951"/>
      <c r="AR81" s="952"/>
    </row>
    <row r="82" spans="2:44">
      <c r="B82" s="90"/>
      <c r="C82" s="70"/>
      <c r="D82" s="50"/>
      <c r="E82" s="62"/>
      <c r="F82" s="493">
        <f t="shared" si="70"/>
        <v>0</v>
      </c>
      <c r="G82" s="490" t="str">
        <f t="shared" si="71"/>
        <v/>
      </c>
      <c r="H82" s="50"/>
      <c r="I82" s="92"/>
      <c r="J82" s="296"/>
      <c r="K82" s="580"/>
      <c r="L82" s="46">
        <f t="shared" si="62"/>
        <v>0</v>
      </c>
      <c r="M82" s="443"/>
      <c r="N82" s="296"/>
      <c r="O82" s="580"/>
      <c r="P82" s="46">
        <f t="shared" si="63"/>
        <v>0</v>
      </c>
      <c r="Q82" s="92"/>
      <c r="R82" s="296"/>
      <c r="S82" s="580"/>
      <c r="T82" s="46">
        <f t="shared" si="64"/>
        <v>0</v>
      </c>
      <c r="U82" s="92"/>
      <c r="V82" s="296"/>
      <c r="W82" s="580"/>
      <c r="X82" s="149">
        <f t="shared" si="65"/>
        <v>0</v>
      </c>
      <c r="Y82" s="296"/>
      <c r="Z82" s="57"/>
      <c r="AA82" s="149">
        <f t="shared" si="66"/>
        <v>0</v>
      </c>
      <c r="AB82" s="296"/>
      <c r="AC82" s="54"/>
      <c r="AD82" s="149">
        <f t="shared" si="67"/>
        <v>0</v>
      </c>
      <c r="AE82" s="296"/>
      <c r="AF82" s="54"/>
      <c r="AG82" s="149">
        <f t="shared" si="68"/>
        <v>0</v>
      </c>
      <c r="AH82" s="296"/>
      <c r="AI82" s="54"/>
      <c r="AJ82" s="149">
        <f t="shared" si="69"/>
        <v>0</v>
      </c>
      <c r="AK82" s="421">
        <f t="shared" si="72"/>
        <v>0</v>
      </c>
      <c r="AL82" s="221">
        <f t="shared" si="73"/>
        <v>0</v>
      </c>
      <c r="AM82" s="277">
        <f t="shared" si="74"/>
        <v>0</v>
      </c>
      <c r="AN82" s="950"/>
      <c r="AO82" s="951"/>
      <c r="AP82" s="951"/>
      <c r="AQ82" s="951"/>
      <c r="AR82" s="952"/>
    </row>
    <row r="83" spans="2:44">
      <c r="B83" s="90"/>
      <c r="C83" s="48"/>
      <c r="D83" s="50"/>
      <c r="E83" s="62"/>
      <c r="F83" s="493">
        <f t="shared" si="70"/>
        <v>0</v>
      </c>
      <c r="G83" s="490" t="str">
        <f t="shared" si="71"/>
        <v/>
      </c>
      <c r="H83" s="71"/>
      <c r="I83" s="447"/>
      <c r="J83" s="52"/>
      <c r="K83" s="579"/>
      <c r="L83" s="46">
        <f t="shared" si="62"/>
        <v>0</v>
      </c>
      <c r="M83" s="442"/>
      <c r="N83" s="52"/>
      <c r="O83" s="579"/>
      <c r="P83" s="46">
        <f t="shared" si="63"/>
        <v>0</v>
      </c>
      <c r="Q83" s="447"/>
      <c r="R83" s="52"/>
      <c r="S83" s="579"/>
      <c r="T83" s="46">
        <f t="shared" si="64"/>
        <v>0</v>
      </c>
      <c r="U83" s="447"/>
      <c r="V83" s="52"/>
      <c r="W83" s="579"/>
      <c r="X83" s="149">
        <f t="shared" si="65"/>
        <v>0</v>
      </c>
      <c r="Y83" s="52"/>
      <c r="Z83" s="57"/>
      <c r="AA83" s="149">
        <f t="shared" si="66"/>
        <v>0</v>
      </c>
      <c r="AB83" s="52"/>
      <c r="AC83" s="54"/>
      <c r="AD83" s="149">
        <f t="shared" si="67"/>
        <v>0</v>
      </c>
      <c r="AE83" s="52"/>
      <c r="AF83" s="54"/>
      <c r="AG83" s="149">
        <f t="shared" si="68"/>
        <v>0</v>
      </c>
      <c r="AH83" s="52"/>
      <c r="AI83" s="54"/>
      <c r="AJ83" s="149">
        <f t="shared" si="69"/>
        <v>0</v>
      </c>
      <c r="AK83" s="421">
        <f t="shared" si="72"/>
        <v>0</v>
      </c>
      <c r="AL83" s="221">
        <f t="shared" si="73"/>
        <v>0</v>
      </c>
      <c r="AM83" s="277">
        <f t="shared" si="74"/>
        <v>0</v>
      </c>
      <c r="AN83" s="950"/>
      <c r="AO83" s="951"/>
      <c r="AP83" s="951"/>
      <c r="AQ83" s="951"/>
      <c r="AR83" s="952"/>
    </row>
    <row r="84" spans="2:44">
      <c r="B84" s="90"/>
      <c r="C84" s="48"/>
      <c r="D84" s="50"/>
      <c r="E84" s="62"/>
      <c r="F84" s="493">
        <f t="shared" si="70"/>
        <v>0</v>
      </c>
      <c r="G84" s="490" t="str">
        <f t="shared" si="71"/>
        <v/>
      </c>
      <c r="H84" s="71"/>
      <c r="I84" s="448"/>
      <c r="J84" s="298"/>
      <c r="K84" s="581"/>
      <c r="L84" s="46">
        <f t="shared" si="62"/>
        <v>0</v>
      </c>
      <c r="M84" s="444"/>
      <c r="N84" s="298"/>
      <c r="O84" s="581"/>
      <c r="P84" s="46">
        <f t="shared" si="63"/>
        <v>0</v>
      </c>
      <c r="Q84" s="448"/>
      <c r="R84" s="298"/>
      <c r="S84" s="581"/>
      <c r="T84" s="46">
        <f t="shared" si="64"/>
        <v>0</v>
      </c>
      <c r="U84" s="448"/>
      <c r="V84" s="298"/>
      <c r="W84" s="581"/>
      <c r="X84" s="149">
        <f t="shared" si="65"/>
        <v>0</v>
      </c>
      <c r="Y84" s="298"/>
      <c r="Z84" s="57"/>
      <c r="AA84" s="149">
        <f t="shared" si="66"/>
        <v>0</v>
      </c>
      <c r="AB84" s="298"/>
      <c r="AC84" s="54"/>
      <c r="AD84" s="149">
        <f t="shared" si="67"/>
        <v>0</v>
      </c>
      <c r="AE84" s="298"/>
      <c r="AF84" s="54"/>
      <c r="AG84" s="149">
        <f t="shared" si="68"/>
        <v>0</v>
      </c>
      <c r="AH84" s="298"/>
      <c r="AI84" s="54"/>
      <c r="AJ84" s="149">
        <f t="shared" si="69"/>
        <v>0</v>
      </c>
      <c r="AK84" s="421">
        <f t="shared" si="72"/>
        <v>0</v>
      </c>
      <c r="AL84" s="221">
        <f t="shared" si="73"/>
        <v>0</v>
      </c>
      <c r="AM84" s="277">
        <f t="shared" si="74"/>
        <v>0</v>
      </c>
      <c r="AN84" s="950"/>
      <c r="AO84" s="951"/>
      <c r="AP84" s="951"/>
      <c r="AQ84" s="951"/>
      <c r="AR84" s="952"/>
    </row>
    <row r="85" spans="2:44">
      <c r="B85" s="90"/>
      <c r="C85" s="48"/>
      <c r="D85" s="50"/>
      <c r="E85" s="62"/>
      <c r="F85" s="494">
        <f t="shared" si="70"/>
        <v>0</v>
      </c>
      <c r="G85" s="490" t="str">
        <f t="shared" si="71"/>
        <v/>
      </c>
      <c r="H85" s="71"/>
      <c r="I85" s="436"/>
      <c r="J85" s="51"/>
      <c r="K85" s="579"/>
      <c r="L85" s="46">
        <f t="shared" si="62"/>
        <v>0</v>
      </c>
      <c r="M85" s="452"/>
      <c r="N85" s="51"/>
      <c r="O85" s="579"/>
      <c r="P85" s="46">
        <f t="shared" si="63"/>
        <v>0</v>
      </c>
      <c r="Q85" s="436"/>
      <c r="R85" s="51"/>
      <c r="S85" s="579"/>
      <c r="T85" s="46">
        <f t="shared" si="64"/>
        <v>0</v>
      </c>
      <c r="U85" s="436"/>
      <c r="V85" s="51"/>
      <c r="W85" s="579"/>
      <c r="X85" s="149">
        <f t="shared" si="65"/>
        <v>0</v>
      </c>
      <c r="Y85" s="51"/>
      <c r="Z85" s="54"/>
      <c r="AA85" s="149">
        <f t="shared" si="66"/>
        <v>0</v>
      </c>
      <c r="AB85" s="51"/>
      <c r="AC85" s="54"/>
      <c r="AD85" s="149">
        <f t="shared" si="67"/>
        <v>0</v>
      </c>
      <c r="AE85" s="51"/>
      <c r="AF85" s="54"/>
      <c r="AG85" s="149">
        <f t="shared" si="68"/>
        <v>0</v>
      </c>
      <c r="AH85" s="51"/>
      <c r="AI85" s="54"/>
      <c r="AJ85" s="149">
        <f t="shared" si="69"/>
        <v>0</v>
      </c>
      <c r="AK85" s="422">
        <f t="shared" si="72"/>
        <v>0</v>
      </c>
      <c r="AL85" s="287">
        <f t="shared" si="73"/>
        <v>0</v>
      </c>
      <c r="AM85" s="872">
        <f t="shared" si="74"/>
        <v>0</v>
      </c>
      <c r="AN85" s="953"/>
      <c r="AO85" s="954"/>
      <c r="AP85" s="954"/>
      <c r="AQ85" s="954"/>
      <c r="AR85" s="955"/>
    </row>
    <row r="86" spans="2:44" ht="13.5" thickBot="1">
      <c r="B86" s="979" t="s">
        <v>19</v>
      </c>
      <c r="C86" s="980"/>
      <c r="D86" s="980"/>
      <c r="E86" s="981"/>
      <c r="F86" s="499">
        <f>SUM(F76:F85)</f>
        <v>0</v>
      </c>
      <c r="G86" s="114">
        <f>SUM(G76:G85)</f>
        <v>0</v>
      </c>
      <c r="H86" s="115"/>
      <c r="I86" s="449">
        <f>SUM(I76:I85)</f>
        <v>0</v>
      </c>
      <c r="J86" s="302">
        <f>SUM(J76:J85)</f>
        <v>0</v>
      </c>
      <c r="K86" s="578"/>
      <c r="L86" s="302">
        <f t="shared" ref="L86:AJ86" si="75">SUM(L76:L85)</f>
        <v>0</v>
      </c>
      <c r="M86" s="459">
        <f>SUM(M76:M85)</f>
        <v>0</v>
      </c>
      <c r="N86" s="303">
        <f>SUM(N76:N85)</f>
        <v>0</v>
      </c>
      <c r="O86" s="578"/>
      <c r="P86" s="304">
        <f t="shared" si="75"/>
        <v>0</v>
      </c>
      <c r="Q86" s="449">
        <f>SUM(Q76:Q85)</f>
        <v>0</v>
      </c>
      <c r="R86" s="301">
        <f>SUM(R76:R85)</f>
        <v>0</v>
      </c>
      <c r="S86" s="583"/>
      <c r="T86" s="252">
        <f t="shared" si="75"/>
        <v>0</v>
      </c>
      <c r="U86" s="460">
        <f>SUM(U76:U85)</f>
        <v>0</v>
      </c>
      <c r="V86" s="303">
        <f>SUM(V76:V85)</f>
        <v>0</v>
      </c>
      <c r="W86" s="583"/>
      <c r="X86" s="253">
        <f t="shared" si="75"/>
        <v>0</v>
      </c>
      <c r="Y86" s="301">
        <f t="shared" si="75"/>
        <v>0</v>
      </c>
      <c r="Z86" s="301">
        <f t="shared" si="75"/>
        <v>0</v>
      </c>
      <c r="AA86" s="252">
        <f t="shared" si="75"/>
        <v>0</v>
      </c>
      <c r="AB86" s="303">
        <f t="shared" si="75"/>
        <v>0</v>
      </c>
      <c r="AC86" s="303">
        <f t="shared" si="75"/>
        <v>0</v>
      </c>
      <c r="AD86" s="253">
        <f t="shared" si="75"/>
        <v>0</v>
      </c>
      <c r="AE86" s="301">
        <f t="shared" si="75"/>
        <v>0</v>
      </c>
      <c r="AF86" s="301">
        <f t="shared" si="75"/>
        <v>0</v>
      </c>
      <c r="AG86" s="252">
        <f t="shared" si="75"/>
        <v>0</v>
      </c>
      <c r="AH86" s="303">
        <f t="shared" si="75"/>
        <v>0</v>
      </c>
      <c r="AI86" s="303">
        <f t="shared" si="75"/>
        <v>0</v>
      </c>
      <c r="AJ86" s="253">
        <f t="shared" si="75"/>
        <v>0</v>
      </c>
      <c r="AK86" s="428">
        <f>SUM(AK76:AK85)</f>
        <v>0</v>
      </c>
      <c r="AL86" s="371">
        <f>SUM(AL76:AL85)</f>
        <v>0</v>
      </c>
      <c r="AM86" s="371">
        <f>SUM(AM76:AM85)</f>
        <v>0</v>
      </c>
    </row>
    <row r="87" spans="2:44" ht="14.25" thickTop="1" thickBot="1">
      <c r="B87" s="82"/>
      <c r="C87" s="83"/>
      <c r="D87" s="83"/>
      <c r="E87" s="83"/>
      <c r="F87" s="238"/>
      <c r="G87" s="108"/>
      <c r="H87" s="85"/>
      <c r="I87" s="436"/>
      <c r="J87" s="51"/>
      <c r="K87" s="51"/>
      <c r="L87" s="51"/>
      <c r="M87" s="436"/>
      <c r="N87" s="51"/>
      <c r="O87" s="51"/>
      <c r="P87" s="150"/>
      <c r="Q87" s="436"/>
      <c r="R87" s="51"/>
      <c r="S87" s="51"/>
      <c r="T87" s="158"/>
      <c r="U87" s="436"/>
      <c r="V87" s="51"/>
      <c r="W87" s="51"/>
      <c r="X87" s="158"/>
      <c r="Y87" s="51"/>
      <c r="Z87" s="109"/>
      <c r="AA87" s="158"/>
      <c r="AB87" s="51"/>
      <c r="AC87" s="109"/>
      <c r="AD87" s="158"/>
      <c r="AE87" s="51"/>
      <c r="AF87" s="109"/>
      <c r="AG87" s="158"/>
      <c r="AH87" s="51"/>
      <c r="AI87" s="109"/>
      <c r="AJ87" s="158"/>
      <c r="AK87" s="421" t="s">
        <v>40</v>
      </c>
      <c r="AL87" s="221" t="s">
        <v>40</v>
      </c>
      <c r="AM87" s="290" t="s">
        <v>40</v>
      </c>
    </row>
    <row r="88" spans="2:44" ht="25.5" customHeight="1" thickBot="1">
      <c r="B88" s="110" t="s">
        <v>156</v>
      </c>
      <c r="C88" s="111" t="s">
        <v>20</v>
      </c>
      <c r="D88" s="112" t="s">
        <v>1</v>
      </c>
      <c r="E88" s="111" t="s">
        <v>41</v>
      </c>
      <c r="F88" s="756" t="s">
        <v>17</v>
      </c>
      <c r="G88" s="113" t="s">
        <v>4</v>
      </c>
      <c r="H88" s="103" t="s">
        <v>5</v>
      </c>
      <c r="I88" s="39" t="s">
        <v>57</v>
      </c>
      <c r="J88" s="39" t="s">
        <v>44</v>
      </c>
      <c r="K88" s="572" t="s">
        <v>185</v>
      </c>
      <c r="L88" s="215" t="s">
        <v>53</v>
      </c>
      <c r="M88" s="40" t="s">
        <v>58</v>
      </c>
      <c r="N88" s="40" t="s">
        <v>45</v>
      </c>
      <c r="O88" s="572" t="s">
        <v>185</v>
      </c>
      <c r="P88" s="216" t="s">
        <v>53</v>
      </c>
      <c r="Q88" s="39" t="s">
        <v>59</v>
      </c>
      <c r="R88" s="39" t="s">
        <v>46</v>
      </c>
      <c r="S88" s="572" t="s">
        <v>185</v>
      </c>
      <c r="T88" s="217" t="s">
        <v>53</v>
      </c>
      <c r="U88" s="573" t="s">
        <v>60</v>
      </c>
      <c r="V88" s="573" t="s">
        <v>47</v>
      </c>
      <c r="W88" s="572" t="s">
        <v>185</v>
      </c>
      <c r="X88" s="216" t="s">
        <v>53</v>
      </c>
      <c r="Y88" s="39" t="s">
        <v>61</v>
      </c>
      <c r="Z88" s="39" t="s">
        <v>48</v>
      </c>
      <c r="AA88" s="217" t="s">
        <v>53</v>
      </c>
      <c r="AB88" s="40" t="s">
        <v>62</v>
      </c>
      <c r="AC88" s="40" t="s">
        <v>49</v>
      </c>
      <c r="AD88" s="216" t="s">
        <v>53</v>
      </c>
      <c r="AE88" s="39" t="s">
        <v>63</v>
      </c>
      <c r="AF88" s="39" t="s">
        <v>50</v>
      </c>
      <c r="AG88" s="217" t="s">
        <v>53</v>
      </c>
      <c r="AH88" s="40" t="s">
        <v>64</v>
      </c>
      <c r="AI88" s="40" t="s">
        <v>51</v>
      </c>
      <c r="AJ88" s="216" t="s">
        <v>53</v>
      </c>
      <c r="AK88" s="415" t="s">
        <v>174</v>
      </c>
      <c r="AL88" s="218" t="s">
        <v>52</v>
      </c>
      <c r="AM88" s="370" t="s">
        <v>53</v>
      </c>
      <c r="AN88" s="874" t="s">
        <v>194</v>
      </c>
      <c r="AO88" s="874"/>
      <c r="AP88" s="874"/>
      <c r="AQ88" s="874"/>
      <c r="AR88" s="876"/>
    </row>
    <row r="89" spans="2:44">
      <c r="B89" s="736"/>
      <c r="C89" s="740"/>
      <c r="D89" s="744"/>
      <c r="E89" s="744"/>
      <c r="F89" s="493">
        <f>E89*D89</f>
        <v>0</v>
      </c>
      <c r="G89" s="490" t="str">
        <f>IF($F$153=0,"",F89/$F$153)</f>
        <v/>
      </c>
      <c r="H89" s="43"/>
      <c r="I89" s="450"/>
      <c r="J89" s="45"/>
      <c r="K89" s="579"/>
      <c r="L89" s="46">
        <f t="shared" ref="L89:L98" si="76">I89-J89</f>
        <v>0</v>
      </c>
      <c r="M89" s="450"/>
      <c r="N89" s="45"/>
      <c r="O89" s="579"/>
      <c r="P89" s="149">
        <f t="shared" ref="P89:P98" si="77">M89-N89</f>
        <v>0</v>
      </c>
      <c r="Q89" s="450"/>
      <c r="R89" s="45"/>
      <c r="S89" s="579"/>
      <c r="T89" s="149">
        <f t="shared" ref="T89:T98" si="78">Q89-R89</f>
        <v>0</v>
      </c>
      <c r="U89" s="450"/>
      <c r="V89" s="45"/>
      <c r="W89" s="579"/>
      <c r="X89" s="149">
        <f t="shared" ref="X89:X98" si="79">U89-V89</f>
        <v>0</v>
      </c>
      <c r="Y89" s="45"/>
      <c r="Z89" s="120"/>
      <c r="AA89" s="149">
        <f t="shared" ref="AA89:AA98" si="80">Y89-Z89</f>
        <v>0</v>
      </c>
      <c r="AB89" s="45"/>
      <c r="AC89" s="120"/>
      <c r="AD89" s="149">
        <f t="shared" ref="AD89:AD98" si="81">AB89-AC89</f>
        <v>0</v>
      </c>
      <c r="AE89" s="45"/>
      <c r="AF89" s="120"/>
      <c r="AG89" s="149">
        <f t="shared" ref="AG89:AG98" si="82">AE89-AF89</f>
        <v>0</v>
      </c>
      <c r="AH89" s="45"/>
      <c r="AI89" s="47"/>
      <c r="AJ89" s="367">
        <f t="shared" ref="AJ89:AJ98" si="83">AH89-AI89</f>
        <v>0</v>
      </c>
      <c r="AK89" s="420">
        <f>AE89+I89+M89+Q89+U89+Y89+AB89+AE89+AH89</f>
        <v>0</v>
      </c>
      <c r="AL89" s="219">
        <f>AF89+J89+N89+R89+V89+Z89+AC89+AF89+AI89</f>
        <v>0</v>
      </c>
      <c r="AM89" s="871">
        <f>F89-AL89</f>
        <v>0</v>
      </c>
      <c r="AN89" s="947"/>
      <c r="AO89" s="948"/>
      <c r="AP89" s="948"/>
      <c r="AQ89" s="948"/>
      <c r="AR89" s="949"/>
    </row>
    <row r="90" spans="2:44">
      <c r="B90" s="736"/>
      <c r="C90" s="747"/>
      <c r="D90" s="744"/>
      <c r="E90" s="744"/>
      <c r="F90" s="493">
        <f t="shared" ref="F90:F98" si="84">E90*D90</f>
        <v>0</v>
      </c>
      <c r="G90" s="490" t="str">
        <f t="shared" ref="G90:G98" si="85">IF($F$153=0,"",F90/$F$153)</f>
        <v/>
      </c>
      <c r="H90" s="50"/>
      <c r="I90" s="447"/>
      <c r="J90" s="52"/>
      <c r="K90" s="579"/>
      <c r="L90" s="46">
        <f t="shared" si="76"/>
        <v>0</v>
      </c>
      <c r="M90" s="447"/>
      <c r="N90" s="52"/>
      <c r="O90" s="579"/>
      <c r="P90" s="149">
        <f t="shared" si="77"/>
        <v>0</v>
      </c>
      <c r="Q90" s="447"/>
      <c r="R90" s="52"/>
      <c r="S90" s="579"/>
      <c r="T90" s="149">
        <f t="shared" si="78"/>
        <v>0</v>
      </c>
      <c r="U90" s="447"/>
      <c r="V90" s="52"/>
      <c r="W90" s="579"/>
      <c r="X90" s="149">
        <f t="shared" si="79"/>
        <v>0</v>
      </c>
      <c r="Y90" s="52"/>
      <c r="Z90" s="57"/>
      <c r="AA90" s="149">
        <f t="shared" si="80"/>
        <v>0</v>
      </c>
      <c r="AB90" s="52"/>
      <c r="AC90" s="57"/>
      <c r="AD90" s="149">
        <f t="shared" si="81"/>
        <v>0</v>
      </c>
      <c r="AE90" s="52"/>
      <c r="AF90" s="54"/>
      <c r="AG90" s="149">
        <f t="shared" si="82"/>
        <v>0</v>
      </c>
      <c r="AH90" s="52"/>
      <c r="AI90" s="57"/>
      <c r="AJ90" s="367">
        <f t="shared" si="83"/>
        <v>0</v>
      </c>
      <c r="AK90" s="421">
        <f t="shared" ref="AK90:AK98" si="86">AE90+I90+M90+Q90+U90+Y90+AB90+AE90+AH90</f>
        <v>0</v>
      </c>
      <c r="AL90" s="221">
        <f t="shared" ref="AL90:AL98" si="87">AF90+J90+N90+R90+V90+Z90+AC90+AF90+AI90</f>
        <v>0</v>
      </c>
      <c r="AM90" s="277">
        <f t="shared" ref="AM90:AM98" si="88">F90-AL90</f>
        <v>0</v>
      </c>
      <c r="AN90" s="950"/>
      <c r="AO90" s="951"/>
      <c r="AP90" s="951"/>
      <c r="AQ90" s="951"/>
      <c r="AR90" s="952"/>
    </row>
    <row r="91" spans="2:44">
      <c r="B91" s="736"/>
      <c r="C91" s="747"/>
      <c r="D91" s="744"/>
      <c r="E91" s="744"/>
      <c r="F91" s="493">
        <f t="shared" si="84"/>
        <v>0</v>
      </c>
      <c r="G91" s="490" t="str">
        <f t="shared" si="85"/>
        <v/>
      </c>
      <c r="H91" s="50"/>
      <c r="I91" s="733"/>
      <c r="J91" s="296"/>
      <c r="K91" s="580"/>
      <c r="L91" s="46">
        <f t="shared" si="76"/>
        <v>0</v>
      </c>
      <c r="M91" s="92"/>
      <c r="N91" s="296"/>
      <c r="O91" s="580"/>
      <c r="P91" s="149">
        <f t="shared" si="77"/>
        <v>0</v>
      </c>
      <c r="Q91" s="92"/>
      <c r="R91" s="296"/>
      <c r="S91" s="580"/>
      <c r="T91" s="149">
        <f t="shared" si="78"/>
        <v>0</v>
      </c>
      <c r="U91" s="92"/>
      <c r="V91" s="296"/>
      <c r="W91" s="580"/>
      <c r="X91" s="149">
        <f t="shared" si="79"/>
        <v>0</v>
      </c>
      <c r="Y91" s="296"/>
      <c r="Z91" s="57"/>
      <c r="AA91" s="149">
        <f t="shared" si="80"/>
        <v>0</v>
      </c>
      <c r="AB91" s="296"/>
      <c r="AC91" s="57"/>
      <c r="AD91" s="149">
        <f t="shared" si="81"/>
        <v>0</v>
      </c>
      <c r="AE91" s="296"/>
      <c r="AF91" s="54"/>
      <c r="AG91" s="149">
        <f t="shared" si="82"/>
        <v>0</v>
      </c>
      <c r="AH91" s="296"/>
      <c r="AI91" s="57"/>
      <c r="AJ91" s="367">
        <f t="shared" si="83"/>
        <v>0</v>
      </c>
      <c r="AK91" s="421">
        <f t="shared" si="86"/>
        <v>0</v>
      </c>
      <c r="AL91" s="221">
        <f t="shared" si="87"/>
        <v>0</v>
      </c>
      <c r="AM91" s="277">
        <f t="shared" si="88"/>
        <v>0</v>
      </c>
      <c r="AN91" s="950"/>
      <c r="AO91" s="951"/>
      <c r="AP91" s="951"/>
      <c r="AQ91" s="951"/>
      <c r="AR91" s="952"/>
    </row>
    <row r="92" spans="2:44">
      <c r="B92" s="749"/>
      <c r="C92" s="748"/>
      <c r="D92" s="744"/>
      <c r="E92" s="744"/>
      <c r="F92" s="493">
        <f t="shared" si="84"/>
        <v>0</v>
      </c>
      <c r="G92" s="490" t="str">
        <f t="shared" si="85"/>
        <v/>
      </c>
      <c r="H92" s="71"/>
      <c r="I92" s="447"/>
      <c r="J92" s="52"/>
      <c r="K92" s="579"/>
      <c r="L92" s="46">
        <f t="shared" si="76"/>
        <v>0</v>
      </c>
      <c r="M92" s="447"/>
      <c r="N92" s="52"/>
      <c r="O92" s="579"/>
      <c r="P92" s="149">
        <f t="shared" si="77"/>
        <v>0</v>
      </c>
      <c r="Q92" s="447"/>
      <c r="R92" s="52"/>
      <c r="S92" s="579"/>
      <c r="T92" s="149">
        <f t="shared" si="78"/>
        <v>0</v>
      </c>
      <c r="U92" s="447"/>
      <c r="V92" s="52"/>
      <c r="W92" s="579"/>
      <c r="X92" s="149">
        <f t="shared" si="79"/>
        <v>0</v>
      </c>
      <c r="Y92" s="52"/>
      <c r="Z92" s="57"/>
      <c r="AA92" s="149">
        <f t="shared" si="80"/>
        <v>0</v>
      </c>
      <c r="AB92" s="52"/>
      <c r="AC92" s="57"/>
      <c r="AD92" s="149">
        <f t="shared" si="81"/>
        <v>0</v>
      </c>
      <c r="AE92" s="52"/>
      <c r="AF92" s="54"/>
      <c r="AG92" s="149">
        <f t="shared" si="82"/>
        <v>0</v>
      </c>
      <c r="AH92" s="52"/>
      <c r="AI92" s="57"/>
      <c r="AJ92" s="367">
        <f t="shared" si="83"/>
        <v>0</v>
      </c>
      <c r="AK92" s="421">
        <f t="shared" si="86"/>
        <v>0</v>
      </c>
      <c r="AL92" s="221">
        <f t="shared" si="87"/>
        <v>0</v>
      </c>
      <c r="AM92" s="277">
        <f t="shared" si="88"/>
        <v>0</v>
      </c>
      <c r="AN92" s="950"/>
      <c r="AO92" s="951"/>
      <c r="AP92" s="951"/>
      <c r="AQ92" s="951"/>
      <c r="AR92" s="952"/>
    </row>
    <row r="93" spans="2:44">
      <c r="B93" s="90"/>
      <c r="C93" s="48"/>
      <c r="D93" s="50"/>
      <c r="E93" s="62"/>
      <c r="F93" s="493">
        <f t="shared" si="84"/>
        <v>0</v>
      </c>
      <c r="G93" s="490" t="str">
        <f t="shared" si="85"/>
        <v/>
      </c>
      <c r="H93" s="71"/>
      <c r="I93" s="448"/>
      <c r="J93" s="298"/>
      <c r="K93" s="581"/>
      <c r="L93" s="46">
        <f t="shared" si="76"/>
        <v>0</v>
      </c>
      <c r="M93" s="448"/>
      <c r="N93" s="298"/>
      <c r="O93" s="581"/>
      <c r="P93" s="149">
        <f t="shared" si="77"/>
        <v>0</v>
      </c>
      <c r="Q93" s="448"/>
      <c r="R93" s="298"/>
      <c r="S93" s="581"/>
      <c r="T93" s="149">
        <f t="shared" si="78"/>
        <v>0</v>
      </c>
      <c r="U93" s="448"/>
      <c r="V93" s="298"/>
      <c r="W93" s="581"/>
      <c r="X93" s="149">
        <f t="shared" si="79"/>
        <v>0</v>
      </c>
      <c r="Y93" s="298"/>
      <c r="Z93" s="57"/>
      <c r="AA93" s="149">
        <f t="shared" si="80"/>
        <v>0</v>
      </c>
      <c r="AB93" s="298"/>
      <c r="AC93" s="57"/>
      <c r="AD93" s="149">
        <f t="shared" si="81"/>
        <v>0</v>
      </c>
      <c r="AE93" s="298"/>
      <c r="AF93" s="54"/>
      <c r="AG93" s="149">
        <f t="shared" si="82"/>
        <v>0</v>
      </c>
      <c r="AH93" s="298"/>
      <c r="AI93" s="57"/>
      <c r="AJ93" s="367">
        <f t="shared" si="83"/>
        <v>0</v>
      </c>
      <c r="AK93" s="421">
        <f t="shared" si="86"/>
        <v>0</v>
      </c>
      <c r="AL93" s="221">
        <f t="shared" si="87"/>
        <v>0</v>
      </c>
      <c r="AM93" s="277">
        <f t="shared" si="88"/>
        <v>0</v>
      </c>
      <c r="AN93" s="950"/>
      <c r="AO93" s="951"/>
      <c r="AP93" s="951"/>
      <c r="AQ93" s="951"/>
      <c r="AR93" s="952"/>
    </row>
    <row r="94" spans="2:44">
      <c r="B94" s="90"/>
      <c r="C94" s="48"/>
      <c r="D94" s="50"/>
      <c r="E94" s="62"/>
      <c r="F94" s="493">
        <f t="shared" si="84"/>
        <v>0</v>
      </c>
      <c r="G94" s="490" t="str">
        <f t="shared" si="85"/>
        <v/>
      </c>
      <c r="H94" s="71"/>
      <c r="I94" s="447"/>
      <c r="J94" s="52"/>
      <c r="K94" s="579"/>
      <c r="L94" s="46">
        <f t="shared" si="76"/>
        <v>0</v>
      </c>
      <c r="M94" s="447"/>
      <c r="N94" s="52"/>
      <c r="O94" s="579"/>
      <c r="P94" s="149">
        <f t="shared" si="77"/>
        <v>0</v>
      </c>
      <c r="Q94" s="447"/>
      <c r="R94" s="52"/>
      <c r="S94" s="579"/>
      <c r="T94" s="149">
        <f t="shared" si="78"/>
        <v>0</v>
      </c>
      <c r="U94" s="447"/>
      <c r="V94" s="52"/>
      <c r="W94" s="579"/>
      <c r="X94" s="149">
        <f t="shared" si="79"/>
        <v>0</v>
      </c>
      <c r="Y94" s="52"/>
      <c r="Z94" s="57"/>
      <c r="AA94" s="149">
        <f t="shared" si="80"/>
        <v>0</v>
      </c>
      <c r="AB94" s="52"/>
      <c r="AC94" s="57"/>
      <c r="AD94" s="149">
        <f t="shared" si="81"/>
        <v>0</v>
      </c>
      <c r="AE94" s="52"/>
      <c r="AF94" s="54"/>
      <c r="AG94" s="149">
        <f t="shared" si="82"/>
        <v>0</v>
      </c>
      <c r="AH94" s="52"/>
      <c r="AI94" s="57"/>
      <c r="AJ94" s="367">
        <f t="shared" si="83"/>
        <v>0</v>
      </c>
      <c r="AK94" s="421">
        <f t="shared" si="86"/>
        <v>0</v>
      </c>
      <c r="AL94" s="221">
        <f t="shared" si="87"/>
        <v>0</v>
      </c>
      <c r="AM94" s="277">
        <f t="shared" si="88"/>
        <v>0</v>
      </c>
      <c r="AN94" s="950"/>
      <c r="AO94" s="951"/>
      <c r="AP94" s="951"/>
      <c r="AQ94" s="951"/>
      <c r="AR94" s="952"/>
    </row>
    <row r="95" spans="2:44">
      <c r="B95" s="90"/>
      <c r="C95" s="48"/>
      <c r="D95" s="50"/>
      <c r="E95" s="62"/>
      <c r="F95" s="493">
        <f t="shared" si="84"/>
        <v>0</v>
      </c>
      <c r="G95" s="490" t="str">
        <f t="shared" si="85"/>
        <v/>
      </c>
      <c r="H95" s="71"/>
      <c r="I95" s="447"/>
      <c r="J95" s="52"/>
      <c r="K95" s="579"/>
      <c r="L95" s="46">
        <f t="shared" si="76"/>
        <v>0</v>
      </c>
      <c r="M95" s="447"/>
      <c r="N95" s="52"/>
      <c r="O95" s="579"/>
      <c r="P95" s="149">
        <f t="shared" si="77"/>
        <v>0</v>
      </c>
      <c r="Q95" s="447"/>
      <c r="R95" s="52"/>
      <c r="S95" s="579"/>
      <c r="T95" s="149">
        <f t="shared" si="78"/>
        <v>0</v>
      </c>
      <c r="U95" s="447"/>
      <c r="V95" s="52"/>
      <c r="W95" s="579"/>
      <c r="X95" s="149">
        <f t="shared" si="79"/>
        <v>0</v>
      </c>
      <c r="Y95" s="52"/>
      <c r="Z95" s="57"/>
      <c r="AA95" s="149">
        <f t="shared" si="80"/>
        <v>0</v>
      </c>
      <c r="AB95" s="52"/>
      <c r="AC95" s="57"/>
      <c r="AD95" s="149">
        <f t="shared" si="81"/>
        <v>0</v>
      </c>
      <c r="AE95" s="52"/>
      <c r="AF95" s="54"/>
      <c r="AG95" s="149">
        <f t="shared" si="82"/>
        <v>0</v>
      </c>
      <c r="AH95" s="52"/>
      <c r="AI95" s="57"/>
      <c r="AJ95" s="367">
        <f t="shared" si="83"/>
        <v>0</v>
      </c>
      <c r="AK95" s="421">
        <f t="shared" si="86"/>
        <v>0</v>
      </c>
      <c r="AL95" s="221">
        <f t="shared" si="87"/>
        <v>0</v>
      </c>
      <c r="AM95" s="277">
        <f t="shared" si="88"/>
        <v>0</v>
      </c>
      <c r="AN95" s="950"/>
      <c r="AO95" s="951"/>
      <c r="AP95" s="951"/>
      <c r="AQ95" s="951"/>
      <c r="AR95" s="952"/>
    </row>
    <row r="96" spans="2:44">
      <c r="B96" s="90"/>
      <c r="C96" s="48"/>
      <c r="D96" s="50"/>
      <c r="E96" s="62"/>
      <c r="F96" s="493">
        <f t="shared" si="84"/>
        <v>0</v>
      </c>
      <c r="G96" s="490" t="str">
        <f t="shared" si="85"/>
        <v/>
      </c>
      <c r="H96" s="71"/>
      <c r="I96" s="447"/>
      <c r="J96" s="52"/>
      <c r="K96" s="579"/>
      <c r="L96" s="46">
        <f t="shared" si="76"/>
        <v>0</v>
      </c>
      <c r="M96" s="447"/>
      <c r="N96" s="52"/>
      <c r="O96" s="579"/>
      <c r="P96" s="149">
        <f t="shared" si="77"/>
        <v>0</v>
      </c>
      <c r="Q96" s="447"/>
      <c r="R96" s="52"/>
      <c r="S96" s="579"/>
      <c r="T96" s="149">
        <f t="shared" si="78"/>
        <v>0</v>
      </c>
      <c r="U96" s="447"/>
      <c r="V96" s="52"/>
      <c r="W96" s="579"/>
      <c r="X96" s="149">
        <f t="shared" si="79"/>
        <v>0</v>
      </c>
      <c r="Y96" s="52"/>
      <c r="Z96" s="57"/>
      <c r="AA96" s="149">
        <f t="shared" si="80"/>
        <v>0</v>
      </c>
      <c r="AB96" s="52"/>
      <c r="AC96" s="57"/>
      <c r="AD96" s="149">
        <f t="shared" si="81"/>
        <v>0</v>
      </c>
      <c r="AE96" s="52"/>
      <c r="AF96" s="54"/>
      <c r="AG96" s="149">
        <f t="shared" si="82"/>
        <v>0</v>
      </c>
      <c r="AH96" s="52"/>
      <c r="AI96" s="57"/>
      <c r="AJ96" s="367">
        <f t="shared" si="83"/>
        <v>0</v>
      </c>
      <c r="AK96" s="421">
        <f t="shared" si="86"/>
        <v>0</v>
      </c>
      <c r="AL96" s="221">
        <f t="shared" si="87"/>
        <v>0</v>
      </c>
      <c r="AM96" s="277">
        <f t="shared" si="88"/>
        <v>0</v>
      </c>
      <c r="AN96" s="950"/>
      <c r="AO96" s="951"/>
      <c r="AP96" s="951"/>
      <c r="AQ96" s="951"/>
      <c r="AR96" s="952"/>
    </row>
    <row r="97" spans="2:44">
      <c r="B97" s="90"/>
      <c r="C97" s="48"/>
      <c r="D97" s="50"/>
      <c r="E97" s="62"/>
      <c r="F97" s="493">
        <f t="shared" si="84"/>
        <v>0</v>
      </c>
      <c r="G97" s="490" t="str">
        <f t="shared" si="85"/>
        <v/>
      </c>
      <c r="H97" s="71"/>
      <c r="I97" s="447"/>
      <c r="J97" s="52"/>
      <c r="K97" s="579"/>
      <c r="L97" s="46">
        <f t="shared" si="76"/>
        <v>0</v>
      </c>
      <c r="M97" s="447"/>
      <c r="N97" s="52"/>
      <c r="O97" s="579"/>
      <c r="P97" s="149">
        <f t="shared" si="77"/>
        <v>0</v>
      </c>
      <c r="Q97" s="447"/>
      <c r="R97" s="52"/>
      <c r="S97" s="579"/>
      <c r="T97" s="149">
        <f t="shared" si="78"/>
        <v>0</v>
      </c>
      <c r="U97" s="447"/>
      <c r="V97" s="52"/>
      <c r="W97" s="579"/>
      <c r="X97" s="149">
        <f t="shared" si="79"/>
        <v>0</v>
      </c>
      <c r="Y97" s="52"/>
      <c r="Z97" s="57"/>
      <c r="AA97" s="149">
        <f t="shared" si="80"/>
        <v>0</v>
      </c>
      <c r="AB97" s="52"/>
      <c r="AC97" s="57"/>
      <c r="AD97" s="149">
        <f t="shared" si="81"/>
        <v>0</v>
      </c>
      <c r="AE97" s="52"/>
      <c r="AF97" s="54"/>
      <c r="AG97" s="149">
        <f t="shared" si="82"/>
        <v>0</v>
      </c>
      <c r="AH97" s="52"/>
      <c r="AI97" s="57"/>
      <c r="AJ97" s="367">
        <f t="shared" si="83"/>
        <v>0</v>
      </c>
      <c r="AK97" s="421">
        <f t="shared" si="86"/>
        <v>0</v>
      </c>
      <c r="AL97" s="221">
        <f t="shared" si="87"/>
        <v>0</v>
      </c>
      <c r="AM97" s="277">
        <f t="shared" si="88"/>
        <v>0</v>
      </c>
      <c r="AN97" s="950"/>
      <c r="AO97" s="951"/>
      <c r="AP97" s="951"/>
      <c r="AQ97" s="951"/>
      <c r="AR97" s="952"/>
    </row>
    <row r="98" spans="2:44">
      <c r="B98" s="90"/>
      <c r="C98" s="48"/>
      <c r="D98" s="50"/>
      <c r="E98" s="62"/>
      <c r="F98" s="493">
        <f t="shared" si="84"/>
        <v>0</v>
      </c>
      <c r="G98" s="490" t="str">
        <f t="shared" si="85"/>
        <v/>
      </c>
      <c r="H98" s="71"/>
      <c r="I98" s="447"/>
      <c r="J98" s="52"/>
      <c r="K98" s="579"/>
      <c r="L98" s="46">
        <f t="shared" si="76"/>
        <v>0</v>
      </c>
      <c r="M98" s="447"/>
      <c r="N98" s="52"/>
      <c r="O98" s="579"/>
      <c r="P98" s="149">
        <f t="shared" si="77"/>
        <v>0</v>
      </c>
      <c r="Q98" s="447"/>
      <c r="R98" s="52"/>
      <c r="S98" s="579"/>
      <c r="T98" s="149">
        <f t="shared" si="78"/>
        <v>0</v>
      </c>
      <c r="U98" s="447"/>
      <c r="V98" s="52"/>
      <c r="W98" s="579"/>
      <c r="X98" s="149">
        <f t="shared" si="79"/>
        <v>0</v>
      </c>
      <c r="Y98" s="52"/>
      <c r="Z98" s="57"/>
      <c r="AA98" s="149">
        <f t="shared" si="80"/>
        <v>0</v>
      </c>
      <c r="AB98" s="52"/>
      <c r="AC98" s="57"/>
      <c r="AD98" s="149">
        <f t="shared" si="81"/>
        <v>0</v>
      </c>
      <c r="AE98" s="52"/>
      <c r="AF98" s="54"/>
      <c r="AG98" s="149">
        <f t="shared" si="82"/>
        <v>0</v>
      </c>
      <c r="AH98" s="52"/>
      <c r="AI98" s="57"/>
      <c r="AJ98" s="367">
        <f t="shared" si="83"/>
        <v>0</v>
      </c>
      <c r="AK98" s="422">
        <f t="shared" si="86"/>
        <v>0</v>
      </c>
      <c r="AL98" s="287">
        <f t="shared" si="87"/>
        <v>0</v>
      </c>
      <c r="AM98" s="872">
        <f t="shared" si="88"/>
        <v>0</v>
      </c>
      <c r="AN98" s="953"/>
      <c r="AO98" s="954"/>
      <c r="AP98" s="954"/>
      <c r="AQ98" s="954"/>
      <c r="AR98" s="955"/>
    </row>
    <row r="99" spans="2:44" ht="13.5" thickBot="1">
      <c r="B99" s="979" t="s">
        <v>19</v>
      </c>
      <c r="C99" s="980"/>
      <c r="D99" s="980"/>
      <c r="E99" s="981"/>
      <c r="F99" s="866">
        <f>SUM(F89:F98)</f>
        <v>0</v>
      </c>
      <c r="G99" s="114">
        <f>SUM(G89:H98)</f>
        <v>0</v>
      </c>
      <c r="H99" s="115"/>
      <c r="I99" s="449">
        <f>SUM(I89:I98)</f>
        <v>0</v>
      </c>
      <c r="J99" s="249">
        <f>SUM(J89:J98)</f>
        <v>0</v>
      </c>
      <c r="K99" s="578"/>
      <c r="L99" s="249">
        <f t="shared" ref="L99:AJ99" si="89">SUM(L89:L98)</f>
        <v>0</v>
      </c>
      <c r="M99" s="460">
        <f>SUM(M89:M98)</f>
        <v>0</v>
      </c>
      <c r="N99" s="250">
        <f>SUM(N89:N98)</f>
        <v>0</v>
      </c>
      <c r="O99" s="578"/>
      <c r="P99" s="251">
        <f t="shared" si="89"/>
        <v>0</v>
      </c>
      <c r="Q99" s="449">
        <f>SUM(Q89:Q98)</f>
        <v>0</v>
      </c>
      <c r="R99" s="249">
        <f>SUM(R89:R98)</f>
        <v>0</v>
      </c>
      <c r="S99" s="582"/>
      <c r="T99" s="252">
        <f t="shared" si="89"/>
        <v>0</v>
      </c>
      <c r="U99" s="460">
        <f>SUM(U89:U98)</f>
        <v>0</v>
      </c>
      <c r="V99" s="250">
        <f>SUM(V89:V98)</f>
        <v>0</v>
      </c>
      <c r="W99" s="582"/>
      <c r="X99" s="253">
        <f t="shared" si="89"/>
        <v>0</v>
      </c>
      <c r="Y99" s="249">
        <f t="shared" si="89"/>
        <v>0</v>
      </c>
      <c r="Z99" s="249">
        <f t="shared" si="89"/>
        <v>0</v>
      </c>
      <c r="AA99" s="252">
        <f t="shared" si="89"/>
        <v>0</v>
      </c>
      <c r="AB99" s="250">
        <f t="shared" si="89"/>
        <v>0</v>
      </c>
      <c r="AC99" s="250">
        <f t="shared" si="89"/>
        <v>0</v>
      </c>
      <c r="AD99" s="253">
        <f t="shared" si="89"/>
        <v>0</v>
      </c>
      <c r="AE99" s="249">
        <f t="shared" si="89"/>
        <v>0</v>
      </c>
      <c r="AF99" s="249">
        <f t="shared" si="89"/>
        <v>0</v>
      </c>
      <c r="AG99" s="252">
        <f t="shared" si="89"/>
        <v>0</v>
      </c>
      <c r="AH99" s="250">
        <f t="shared" si="89"/>
        <v>0</v>
      </c>
      <c r="AI99" s="250">
        <f t="shared" si="89"/>
        <v>0</v>
      </c>
      <c r="AJ99" s="253">
        <f t="shared" si="89"/>
        <v>0</v>
      </c>
      <c r="AK99" s="427">
        <f>SUM(AK89:AK98)</f>
        <v>0</v>
      </c>
      <c r="AL99" s="254">
        <f>SUM(AL89:AL98)</f>
        <v>0</v>
      </c>
      <c r="AM99" s="254">
        <f>SUM(AM89:AM98)</f>
        <v>0</v>
      </c>
    </row>
    <row r="100" spans="2:44" ht="14.25" thickTop="1" thickBot="1">
      <c r="B100" s="82"/>
      <c r="C100" s="83"/>
      <c r="D100" s="83"/>
      <c r="E100" s="83"/>
      <c r="F100" s="238"/>
      <c r="G100" s="108"/>
      <c r="H100" s="85"/>
      <c r="I100" s="436"/>
      <c r="J100" s="51"/>
      <c r="K100" s="51"/>
      <c r="L100" s="51"/>
      <c r="M100" s="436"/>
      <c r="N100" s="51"/>
      <c r="O100" s="51"/>
      <c r="P100" s="150"/>
      <c r="Q100" s="436"/>
      <c r="R100" s="51"/>
      <c r="S100" s="51"/>
      <c r="T100" s="158"/>
      <c r="U100" s="436"/>
      <c r="V100" s="51"/>
      <c r="W100" s="51"/>
      <c r="X100" s="158"/>
      <c r="Y100" s="51"/>
      <c r="Z100" s="109"/>
      <c r="AA100" s="158"/>
      <c r="AB100" s="51"/>
      <c r="AC100" s="109"/>
      <c r="AD100" s="158"/>
      <c r="AE100" s="51"/>
      <c r="AF100" s="109"/>
      <c r="AG100" s="158"/>
      <c r="AH100" s="51"/>
      <c r="AI100" s="109"/>
      <c r="AJ100" s="158"/>
      <c r="AK100" s="421" t="s">
        <v>40</v>
      </c>
      <c r="AL100" s="221" t="s">
        <v>40</v>
      </c>
      <c r="AM100" s="290" t="s">
        <v>40</v>
      </c>
    </row>
    <row r="101" spans="2:44" ht="25.5" customHeight="1" thickBot="1">
      <c r="B101" s="488" t="s">
        <v>175</v>
      </c>
      <c r="C101" s="111" t="s">
        <v>27</v>
      </c>
      <c r="D101" s="112" t="s">
        <v>1</v>
      </c>
      <c r="E101" s="111" t="s">
        <v>41</v>
      </c>
      <c r="F101" s="756" t="s">
        <v>17</v>
      </c>
      <c r="G101" s="113" t="s">
        <v>4</v>
      </c>
      <c r="H101" s="103" t="s">
        <v>5</v>
      </c>
      <c r="I101" s="39" t="s">
        <v>57</v>
      </c>
      <c r="J101" s="39" t="s">
        <v>44</v>
      </c>
      <c r="K101" s="572" t="s">
        <v>185</v>
      </c>
      <c r="L101" s="215" t="s">
        <v>53</v>
      </c>
      <c r="M101" s="40" t="s">
        <v>58</v>
      </c>
      <c r="N101" s="40" t="s">
        <v>45</v>
      </c>
      <c r="O101" s="572" t="s">
        <v>185</v>
      </c>
      <c r="P101" s="216" t="s">
        <v>53</v>
      </c>
      <c r="Q101" s="39" t="s">
        <v>59</v>
      </c>
      <c r="R101" s="39" t="s">
        <v>46</v>
      </c>
      <c r="S101" s="572" t="s">
        <v>185</v>
      </c>
      <c r="T101" s="217" t="s">
        <v>53</v>
      </c>
      <c r="U101" s="573" t="s">
        <v>60</v>
      </c>
      <c r="V101" s="573" t="s">
        <v>47</v>
      </c>
      <c r="W101" s="572" t="s">
        <v>185</v>
      </c>
      <c r="X101" s="216" t="s">
        <v>53</v>
      </c>
      <c r="Y101" s="39" t="s">
        <v>61</v>
      </c>
      <c r="Z101" s="39" t="s">
        <v>48</v>
      </c>
      <c r="AA101" s="217" t="s">
        <v>53</v>
      </c>
      <c r="AB101" s="40" t="s">
        <v>62</v>
      </c>
      <c r="AC101" s="40" t="s">
        <v>49</v>
      </c>
      <c r="AD101" s="216" t="s">
        <v>53</v>
      </c>
      <c r="AE101" s="39" t="s">
        <v>63</v>
      </c>
      <c r="AF101" s="39" t="s">
        <v>50</v>
      </c>
      <c r="AG101" s="217" t="s">
        <v>53</v>
      </c>
      <c r="AH101" s="40" t="s">
        <v>64</v>
      </c>
      <c r="AI101" s="40" t="s">
        <v>51</v>
      </c>
      <c r="AJ101" s="216" t="s">
        <v>53</v>
      </c>
      <c r="AK101" s="415" t="s">
        <v>174</v>
      </c>
      <c r="AL101" s="218" t="s">
        <v>52</v>
      </c>
      <c r="AM101" s="276" t="s">
        <v>53</v>
      </c>
      <c r="AN101" s="874" t="s">
        <v>194</v>
      </c>
      <c r="AO101" s="874"/>
      <c r="AP101" s="874"/>
      <c r="AQ101" s="874"/>
      <c r="AR101" s="876"/>
    </row>
    <row r="102" spans="2:44">
      <c r="B102" s="744"/>
      <c r="C102" s="744"/>
      <c r="D102" s="744"/>
      <c r="E102" s="744"/>
      <c r="F102" s="493">
        <f>E102*D102</f>
        <v>0</v>
      </c>
      <c r="G102" s="490" t="str">
        <f>IF($F$153=0,"",F102/$F$153)</f>
        <v/>
      </c>
      <c r="H102" s="43"/>
      <c r="I102" s="69"/>
      <c r="J102" s="44"/>
      <c r="K102" s="579"/>
      <c r="L102" s="46">
        <f t="shared" ref="L102:L111" si="90">I102-J102</f>
        <v>0</v>
      </c>
      <c r="M102" s="69"/>
      <c r="N102" s="44"/>
      <c r="O102" s="579"/>
      <c r="P102" s="149">
        <f t="shared" ref="P102:P111" si="91">M102-N102</f>
        <v>0</v>
      </c>
      <c r="Q102" s="69"/>
      <c r="R102" s="44"/>
      <c r="S102" s="579"/>
      <c r="T102" s="149">
        <f t="shared" ref="T102:T111" si="92">Q102-R102</f>
        <v>0</v>
      </c>
      <c r="U102" s="69"/>
      <c r="V102" s="44"/>
      <c r="W102" s="579"/>
      <c r="X102" s="149">
        <f t="shared" ref="X102:X111" si="93">U102-V102</f>
        <v>0</v>
      </c>
      <c r="Y102" s="44"/>
      <c r="Z102" s="47"/>
      <c r="AA102" s="149">
        <f t="shared" ref="AA102:AA111" si="94">Y102-Z102</f>
        <v>0</v>
      </c>
      <c r="AB102" s="44"/>
      <c r="AC102" s="47"/>
      <c r="AD102" s="149">
        <f t="shared" ref="AD102:AD111" si="95">AB102-AC102</f>
        <v>0</v>
      </c>
      <c r="AE102" s="44"/>
      <c r="AF102" s="47"/>
      <c r="AG102" s="149">
        <f t="shared" ref="AG102:AG111" si="96">AE102-AF102</f>
        <v>0</v>
      </c>
      <c r="AH102" s="44"/>
      <c r="AI102" s="47"/>
      <c r="AJ102" s="367">
        <f t="shared" ref="AJ102:AJ111" si="97">AH102-AI102</f>
        <v>0</v>
      </c>
      <c r="AK102" s="426">
        <f>AE102+I102+M102+Q102+U102+Y102+AB102+AE102+AH102</f>
        <v>0</v>
      </c>
      <c r="AL102" s="221">
        <f>AF102+J102+N102+R102+V102+Z102+AC102+AF102+AI102</f>
        <v>0</v>
      </c>
      <c r="AM102" s="264">
        <f>F102-AL102</f>
        <v>0</v>
      </c>
      <c r="AN102" s="947"/>
      <c r="AO102" s="948"/>
      <c r="AP102" s="948"/>
      <c r="AQ102" s="948"/>
      <c r="AR102" s="949"/>
    </row>
    <row r="103" spans="2:44">
      <c r="B103" s="744"/>
      <c r="C103" s="744"/>
      <c r="D103" s="744"/>
      <c r="E103" s="744"/>
      <c r="F103" s="493">
        <f t="shared" ref="F103:F111" si="98">E103*D103</f>
        <v>0</v>
      </c>
      <c r="G103" s="490" t="str">
        <f t="shared" ref="G103:G111" si="99">IF($F$153=0,"",F103/$F$153)</f>
        <v/>
      </c>
      <c r="H103" s="50"/>
      <c r="I103" s="436"/>
      <c r="J103" s="51"/>
      <c r="K103" s="579"/>
      <c r="L103" s="46">
        <f t="shared" si="90"/>
        <v>0</v>
      </c>
      <c r="M103" s="436"/>
      <c r="N103" s="51"/>
      <c r="O103" s="579"/>
      <c r="P103" s="149">
        <f t="shared" si="91"/>
        <v>0</v>
      </c>
      <c r="Q103" s="436"/>
      <c r="R103" s="51"/>
      <c r="S103" s="579"/>
      <c r="T103" s="149">
        <f t="shared" si="92"/>
        <v>0</v>
      </c>
      <c r="U103" s="436"/>
      <c r="V103" s="51"/>
      <c r="W103" s="579"/>
      <c r="X103" s="149">
        <f t="shared" si="93"/>
        <v>0</v>
      </c>
      <c r="Y103" s="51"/>
      <c r="Z103" s="54"/>
      <c r="AA103" s="149">
        <f t="shared" si="94"/>
        <v>0</v>
      </c>
      <c r="AB103" s="51"/>
      <c r="AC103" s="54"/>
      <c r="AD103" s="149">
        <f t="shared" si="95"/>
        <v>0</v>
      </c>
      <c r="AE103" s="51"/>
      <c r="AF103" s="54"/>
      <c r="AG103" s="149">
        <f t="shared" si="96"/>
        <v>0</v>
      </c>
      <c r="AH103" s="51"/>
      <c r="AI103" s="54"/>
      <c r="AJ103" s="367">
        <f t="shared" si="97"/>
        <v>0</v>
      </c>
      <c r="AK103" s="426">
        <f t="shared" ref="AK103:AK111" si="100">AE103+I103+M103+Q103+U103+Y103+AB103+AE103+AH103</f>
        <v>0</v>
      </c>
      <c r="AL103" s="221">
        <f t="shared" ref="AL103:AL111" si="101">AF103+J103+N103+R103+V103+Z103+AC103+AF103+AI103</f>
        <v>0</v>
      </c>
      <c r="AM103" s="264">
        <f t="shared" ref="AM103:AM111" si="102">F103-AL103</f>
        <v>0</v>
      </c>
      <c r="AN103" s="950"/>
      <c r="AO103" s="951"/>
      <c r="AP103" s="951"/>
      <c r="AQ103" s="951"/>
      <c r="AR103" s="952"/>
    </row>
    <row r="104" spans="2:44">
      <c r="B104" s="90"/>
      <c r="C104" s="90"/>
      <c r="D104" s="50"/>
      <c r="E104" s="62"/>
      <c r="F104" s="493">
        <f t="shared" si="98"/>
        <v>0</v>
      </c>
      <c r="G104" s="490" t="str">
        <f t="shared" si="99"/>
        <v/>
      </c>
      <c r="H104" s="50"/>
      <c r="I104" s="436"/>
      <c r="J104" s="51"/>
      <c r="K104" s="579"/>
      <c r="L104" s="46">
        <f t="shared" si="90"/>
        <v>0</v>
      </c>
      <c r="M104" s="436"/>
      <c r="N104" s="51"/>
      <c r="O104" s="579"/>
      <c r="P104" s="149">
        <f t="shared" si="91"/>
        <v>0</v>
      </c>
      <c r="Q104" s="436"/>
      <c r="R104" s="51"/>
      <c r="S104" s="579"/>
      <c r="T104" s="149">
        <f t="shared" si="92"/>
        <v>0</v>
      </c>
      <c r="U104" s="436"/>
      <c r="V104" s="51"/>
      <c r="W104" s="579"/>
      <c r="X104" s="149">
        <f t="shared" si="93"/>
        <v>0</v>
      </c>
      <c r="Y104" s="51"/>
      <c r="Z104" s="54"/>
      <c r="AA104" s="149">
        <f t="shared" si="94"/>
        <v>0</v>
      </c>
      <c r="AB104" s="51"/>
      <c r="AC104" s="54"/>
      <c r="AD104" s="149">
        <f t="shared" si="95"/>
        <v>0</v>
      </c>
      <c r="AE104" s="51"/>
      <c r="AF104" s="54"/>
      <c r="AG104" s="149">
        <f t="shared" si="96"/>
        <v>0</v>
      </c>
      <c r="AH104" s="51"/>
      <c r="AI104" s="54"/>
      <c r="AJ104" s="367">
        <f t="shared" si="97"/>
        <v>0</v>
      </c>
      <c r="AK104" s="426">
        <f t="shared" si="100"/>
        <v>0</v>
      </c>
      <c r="AL104" s="221">
        <f t="shared" si="101"/>
        <v>0</v>
      </c>
      <c r="AM104" s="264">
        <f t="shared" si="102"/>
        <v>0</v>
      </c>
      <c r="AN104" s="950"/>
      <c r="AO104" s="951"/>
      <c r="AP104" s="951"/>
      <c r="AQ104" s="951"/>
      <c r="AR104" s="952"/>
    </row>
    <row r="105" spans="2:44">
      <c r="B105" s="90"/>
      <c r="C105" s="90"/>
      <c r="D105" s="50"/>
      <c r="E105" s="62"/>
      <c r="F105" s="493">
        <f t="shared" si="98"/>
        <v>0</v>
      </c>
      <c r="G105" s="490" t="str">
        <f t="shared" si="99"/>
        <v/>
      </c>
      <c r="H105" s="50"/>
      <c r="I105" s="436"/>
      <c r="J105" s="51"/>
      <c r="K105" s="579"/>
      <c r="L105" s="46">
        <f t="shared" si="90"/>
        <v>0</v>
      </c>
      <c r="M105" s="436"/>
      <c r="N105" s="51"/>
      <c r="O105" s="579"/>
      <c r="P105" s="149">
        <f t="shared" si="91"/>
        <v>0</v>
      </c>
      <c r="Q105" s="436"/>
      <c r="R105" s="51"/>
      <c r="S105" s="579"/>
      <c r="T105" s="149">
        <f t="shared" si="92"/>
        <v>0</v>
      </c>
      <c r="U105" s="436"/>
      <c r="V105" s="51"/>
      <c r="W105" s="579"/>
      <c r="X105" s="149">
        <f t="shared" si="93"/>
        <v>0</v>
      </c>
      <c r="Y105" s="51"/>
      <c r="Z105" s="54"/>
      <c r="AA105" s="149">
        <f t="shared" si="94"/>
        <v>0</v>
      </c>
      <c r="AB105" s="51"/>
      <c r="AC105" s="54"/>
      <c r="AD105" s="149">
        <f t="shared" si="95"/>
        <v>0</v>
      </c>
      <c r="AE105" s="51"/>
      <c r="AF105" s="54"/>
      <c r="AG105" s="149">
        <f t="shared" si="96"/>
        <v>0</v>
      </c>
      <c r="AH105" s="51"/>
      <c r="AI105" s="54"/>
      <c r="AJ105" s="367">
        <f t="shared" si="97"/>
        <v>0</v>
      </c>
      <c r="AK105" s="426">
        <f t="shared" si="100"/>
        <v>0</v>
      </c>
      <c r="AL105" s="221">
        <f t="shared" si="101"/>
        <v>0</v>
      </c>
      <c r="AM105" s="264">
        <f t="shared" si="102"/>
        <v>0</v>
      </c>
      <c r="AN105" s="950"/>
      <c r="AO105" s="951"/>
      <c r="AP105" s="951"/>
      <c r="AQ105" s="951"/>
      <c r="AR105" s="952"/>
    </row>
    <row r="106" spans="2:44">
      <c r="B106" s="90"/>
      <c r="C106" s="90"/>
      <c r="D106" s="50"/>
      <c r="E106" s="62"/>
      <c r="F106" s="493">
        <f t="shared" si="98"/>
        <v>0</v>
      </c>
      <c r="G106" s="490" t="str">
        <f t="shared" si="99"/>
        <v/>
      </c>
      <c r="H106" s="50"/>
      <c r="I106" s="436"/>
      <c r="J106" s="51"/>
      <c r="K106" s="579"/>
      <c r="L106" s="46">
        <f t="shared" si="90"/>
        <v>0</v>
      </c>
      <c r="M106" s="436"/>
      <c r="N106" s="51"/>
      <c r="O106" s="579"/>
      <c r="P106" s="149">
        <f t="shared" si="91"/>
        <v>0</v>
      </c>
      <c r="Q106" s="436"/>
      <c r="R106" s="51"/>
      <c r="S106" s="579"/>
      <c r="T106" s="149">
        <f t="shared" si="92"/>
        <v>0</v>
      </c>
      <c r="U106" s="436"/>
      <c r="V106" s="51"/>
      <c r="W106" s="579"/>
      <c r="X106" s="149">
        <f t="shared" si="93"/>
        <v>0</v>
      </c>
      <c r="Y106" s="51"/>
      <c r="Z106" s="54"/>
      <c r="AA106" s="149">
        <f t="shared" si="94"/>
        <v>0</v>
      </c>
      <c r="AB106" s="51"/>
      <c r="AC106" s="54"/>
      <c r="AD106" s="149">
        <f t="shared" si="95"/>
        <v>0</v>
      </c>
      <c r="AE106" s="51"/>
      <c r="AF106" s="54"/>
      <c r="AG106" s="149">
        <f t="shared" si="96"/>
        <v>0</v>
      </c>
      <c r="AH106" s="51"/>
      <c r="AI106" s="54"/>
      <c r="AJ106" s="367">
        <f t="shared" si="97"/>
        <v>0</v>
      </c>
      <c r="AK106" s="426">
        <f t="shared" si="100"/>
        <v>0</v>
      </c>
      <c r="AL106" s="221">
        <f t="shared" si="101"/>
        <v>0</v>
      </c>
      <c r="AM106" s="264">
        <f t="shared" si="102"/>
        <v>0</v>
      </c>
      <c r="AN106" s="950"/>
      <c r="AO106" s="951"/>
      <c r="AP106" s="951"/>
      <c r="AQ106" s="951"/>
      <c r="AR106" s="952"/>
    </row>
    <row r="107" spans="2:44">
      <c r="B107" s="90"/>
      <c r="C107" s="70"/>
      <c r="D107" s="50"/>
      <c r="E107" s="62"/>
      <c r="F107" s="493">
        <f t="shared" si="98"/>
        <v>0</v>
      </c>
      <c r="G107" s="490" t="str">
        <f t="shared" si="99"/>
        <v/>
      </c>
      <c r="H107" s="50"/>
      <c r="I107" s="436"/>
      <c r="J107" s="51"/>
      <c r="K107" s="579"/>
      <c r="L107" s="46">
        <f t="shared" si="90"/>
        <v>0</v>
      </c>
      <c r="M107" s="436"/>
      <c r="N107" s="51"/>
      <c r="O107" s="579"/>
      <c r="P107" s="149">
        <f t="shared" si="91"/>
        <v>0</v>
      </c>
      <c r="Q107" s="436"/>
      <c r="R107" s="51"/>
      <c r="S107" s="579"/>
      <c r="T107" s="149">
        <f t="shared" si="92"/>
        <v>0</v>
      </c>
      <c r="U107" s="436"/>
      <c r="V107" s="51"/>
      <c r="W107" s="579"/>
      <c r="X107" s="149">
        <f t="shared" si="93"/>
        <v>0</v>
      </c>
      <c r="Y107" s="51"/>
      <c r="Z107" s="54"/>
      <c r="AA107" s="149">
        <f t="shared" si="94"/>
        <v>0</v>
      </c>
      <c r="AB107" s="51"/>
      <c r="AC107" s="54"/>
      <c r="AD107" s="149">
        <f t="shared" si="95"/>
        <v>0</v>
      </c>
      <c r="AE107" s="51"/>
      <c r="AF107" s="54"/>
      <c r="AG107" s="149">
        <f t="shared" si="96"/>
        <v>0</v>
      </c>
      <c r="AH107" s="51"/>
      <c r="AI107" s="54"/>
      <c r="AJ107" s="367">
        <f t="shared" si="97"/>
        <v>0</v>
      </c>
      <c r="AK107" s="426">
        <f t="shared" si="100"/>
        <v>0</v>
      </c>
      <c r="AL107" s="221">
        <f t="shared" si="101"/>
        <v>0</v>
      </c>
      <c r="AM107" s="264">
        <f t="shared" si="102"/>
        <v>0</v>
      </c>
      <c r="AN107" s="950"/>
      <c r="AO107" s="951"/>
      <c r="AP107" s="951"/>
      <c r="AQ107" s="951"/>
      <c r="AR107" s="952"/>
    </row>
    <row r="108" spans="2:44">
      <c r="B108" s="90"/>
      <c r="C108" s="48"/>
      <c r="D108" s="50"/>
      <c r="E108" s="62"/>
      <c r="F108" s="493">
        <f t="shared" si="98"/>
        <v>0</v>
      </c>
      <c r="G108" s="490" t="str">
        <f t="shared" si="99"/>
        <v/>
      </c>
      <c r="H108" s="71"/>
      <c r="I108" s="436"/>
      <c r="J108" s="51"/>
      <c r="K108" s="579"/>
      <c r="L108" s="46">
        <f t="shared" si="90"/>
        <v>0</v>
      </c>
      <c r="M108" s="436"/>
      <c r="N108" s="51"/>
      <c r="O108" s="579"/>
      <c r="P108" s="149">
        <f t="shared" si="91"/>
        <v>0</v>
      </c>
      <c r="Q108" s="436"/>
      <c r="R108" s="51"/>
      <c r="S108" s="579"/>
      <c r="T108" s="149">
        <f t="shared" si="92"/>
        <v>0</v>
      </c>
      <c r="U108" s="436"/>
      <c r="V108" s="51"/>
      <c r="W108" s="579"/>
      <c r="X108" s="149">
        <f t="shared" si="93"/>
        <v>0</v>
      </c>
      <c r="Y108" s="51"/>
      <c r="Z108" s="54"/>
      <c r="AA108" s="149">
        <f t="shared" si="94"/>
        <v>0</v>
      </c>
      <c r="AB108" s="51"/>
      <c r="AC108" s="54"/>
      <c r="AD108" s="149">
        <f t="shared" si="95"/>
        <v>0</v>
      </c>
      <c r="AE108" s="51"/>
      <c r="AF108" s="54"/>
      <c r="AG108" s="149">
        <f t="shared" si="96"/>
        <v>0</v>
      </c>
      <c r="AH108" s="51"/>
      <c r="AI108" s="54"/>
      <c r="AJ108" s="367">
        <f t="shared" si="97"/>
        <v>0</v>
      </c>
      <c r="AK108" s="426">
        <f t="shared" si="100"/>
        <v>0</v>
      </c>
      <c r="AL108" s="221">
        <f t="shared" si="101"/>
        <v>0</v>
      </c>
      <c r="AM108" s="264">
        <f t="shared" si="102"/>
        <v>0</v>
      </c>
      <c r="AN108" s="950"/>
      <c r="AO108" s="951"/>
      <c r="AP108" s="951"/>
      <c r="AQ108" s="951"/>
      <c r="AR108" s="952"/>
    </row>
    <row r="109" spans="2:44">
      <c r="B109" s="90"/>
      <c r="C109" s="48"/>
      <c r="D109" s="50"/>
      <c r="E109" s="62"/>
      <c r="F109" s="493">
        <f t="shared" si="98"/>
        <v>0</v>
      </c>
      <c r="G109" s="490" t="str">
        <f t="shared" si="99"/>
        <v/>
      </c>
      <c r="H109" s="71"/>
      <c r="I109" s="436"/>
      <c r="J109" s="51"/>
      <c r="K109" s="579"/>
      <c r="L109" s="46">
        <f t="shared" si="90"/>
        <v>0</v>
      </c>
      <c r="M109" s="436"/>
      <c r="N109" s="51"/>
      <c r="O109" s="579"/>
      <c r="P109" s="149">
        <f t="shared" si="91"/>
        <v>0</v>
      </c>
      <c r="Q109" s="436"/>
      <c r="R109" s="51"/>
      <c r="S109" s="579"/>
      <c r="T109" s="149">
        <f t="shared" si="92"/>
        <v>0</v>
      </c>
      <c r="U109" s="436"/>
      <c r="V109" s="51"/>
      <c r="W109" s="579"/>
      <c r="X109" s="149">
        <f t="shared" si="93"/>
        <v>0</v>
      </c>
      <c r="Y109" s="51"/>
      <c r="Z109" s="54"/>
      <c r="AA109" s="149">
        <f t="shared" si="94"/>
        <v>0</v>
      </c>
      <c r="AB109" s="51"/>
      <c r="AC109" s="54"/>
      <c r="AD109" s="149">
        <f t="shared" si="95"/>
        <v>0</v>
      </c>
      <c r="AE109" s="51"/>
      <c r="AF109" s="54"/>
      <c r="AG109" s="149">
        <f t="shared" si="96"/>
        <v>0</v>
      </c>
      <c r="AH109" s="51"/>
      <c r="AI109" s="54"/>
      <c r="AJ109" s="367">
        <f t="shared" si="97"/>
        <v>0</v>
      </c>
      <c r="AK109" s="426">
        <f t="shared" si="100"/>
        <v>0</v>
      </c>
      <c r="AL109" s="221">
        <f t="shared" si="101"/>
        <v>0</v>
      </c>
      <c r="AM109" s="264">
        <f t="shared" si="102"/>
        <v>0</v>
      </c>
      <c r="AN109" s="950"/>
      <c r="AO109" s="951"/>
      <c r="AP109" s="951"/>
      <c r="AQ109" s="951"/>
      <c r="AR109" s="952"/>
    </row>
    <row r="110" spans="2:44">
      <c r="B110" s="90"/>
      <c r="C110" s="48"/>
      <c r="D110" s="50"/>
      <c r="E110" s="62"/>
      <c r="F110" s="493">
        <f t="shared" si="98"/>
        <v>0</v>
      </c>
      <c r="G110" s="490" t="str">
        <f t="shared" si="99"/>
        <v/>
      </c>
      <c r="H110" s="71"/>
      <c r="I110" s="436"/>
      <c r="J110" s="51"/>
      <c r="K110" s="579"/>
      <c r="L110" s="46">
        <f t="shared" si="90"/>
        <v>0</v>
      </c>
      <c r="M110" s="436"/>
      <c r="N110" s="51"/>
      <c r="O110" s="579"/>
      <c r="P110" s="149">
        <f t="shared" si="91"/>
        <v>0</v>
      </c>
      <c r="Q110" s="436"/>
      <c r="R110" s="51"/>
      <c r="S110" s="579"/>
      <c r="T110" s="149">
        <f t="shared" si="92"/>
        <v>0</v>
      </c>
      <c r="U110" s="436"/>
      <c r="V110" s="51"/>
      <c r="W110" s="579"/>
      <c r="X110" s="149">
        <f t="shared" si="93"/>
        <v>0</v>
      </c>
      <c r="Y110" s="51"/>
      <c r="Z110" s="54"/>
      <c r="AA110" s="149">
        <f t="shared" si="94"/>
        <v>0</v>
      </c>
      <c r="AB110" s="51"/>
      <c r="AC110" s="54"/>
      <c r="AD110" s="149">
        <f t="shared" si="95"/>
        <v>0</v>
      </c>
      <c r="AE110" s="51"/>
      <c r="AF110" s="54"/>
      <c r="AG110" s="149">
        <f t="shared" si="96"/>
        <v>0</v>
      </c>
      <c r="AH110" s="51"/>
      <c r="AI110" s="54"/>
      <c r="AJ110" s="367">
        <f t="shared" si="97"/>
        <v>0</v>
      </c>
      <c r="AK110" s="426">
        <f t="shared" si="100"/>
        <v>0</v>
      </c>
      <c r="AL110" s="221">
        <f t="shared" si="101"/>
        <v>0</v>
      </c>
      <c r="AM110" s="264">
        <f t="shared" si="102"/>
        <v>0</v>
      </c>
      <c r="AN110" s="950"/>
      <c r="AO110" s="951"/>
      <c r="AP110" s="951"/>
      <c r="AQ110" s="951"/>
      <c r="AR110" s="952"/>
    </row>
    <row r="111" spans="2:44">
      <c r="B111" s="90"/>
      <c r="C111" s="48"/>
      <c r="D111" s="50"/>
      <c r="E111" s="62"/>
      <c r="F111" s="493">
        <f t="shared" si="98"/>
        <v>0</v>
      </c>
      <c r="G111" s="490" t="str">
        <f t="shared" si="99"/>
        <v/>
      </c>
      <c r="H111" s="71"/>
      <c r="I111" s="436"/>
      <c r="J111" s="51"/>
      <c r="K111" s="579"/>
      <c r="L111" s="46">
        <f t="shared" si="90"/>
        <v>0</v>
      </c>
      <c r="M111" s="436"/>
      <c r="N111" s="51"/>
      <c r="O111" s="579"/>
      <c r="P111" s="149">
        <f t="shared" si="91"/>
        <v>0</v>
      </c>
      <c r="Q111" s="436"/>
      <c r="R111" s="51"/>
      <c r="S111" s="579"/>
      <c r="T111" s="149">
        <f t="shared" si="92"/>
        <v>0</v>
      </c>
      <c r="U111" s="436"/>
      <c r="V111" s="51"/>
      <c r="W111" s="579"/>
      <c r="X111" s="149">
        <f t="shared" si="93"/>
        <v>0</v>
      </c>
      <c r="Y111" s="51"/>
      <c r="Z111" s="54"/>
      <c r="AA111" s="149">
        <f t="shared" si="94"/>
        <v>0</v>
      </c>
      <c r="AB111" s="51"/>
      <c r="AC111" s="54"/>
      <c r="AD111" s="149">
        <f t="shared" si="95"/>
        <v>0</v>
      </c>
      <c r="AE111" s="51"/>
      <c r="AF111" s="54"/>
      <c r="AG111" s="149">
        <f t="shared" si="96"/>
        <v>0</v>
      </c>
      <c r="AH111" s="51"/>
      <c r="AI111" s="54"/>
      <c r="AJ111" s="367">
        <f t="shared" si="97"/>
        <v>0</v>
      </c>
      <c r="AK111" s="426">
        <f t="shared" si="100"/>
        <v>0</v>
      </c>
      <c r="AL111" s="221">
        <f t="shared" si="101"/>
        <v>0</v>
      </c>
      <c r="AM111" s="264">
        <f t="shared" si="102"/>
        <v>0</v>
      </c>
      <c r="AN111" s="953"/>
      <c r="AO111" s="954"/>
      <c r="AP111" s="954"/>
      <c r="AQ111" s="954"/>
      <c r="AR111" s="955"/>
    </row>
    <row r="112" spans="2:44" ht="13.5" thickBot="1">
      <c r="B112" s="979" t="s">
        <v>19</v>
      </c>
      <c r="C112" s="980"/>
      <c r="D112" s="980"/>
      <c r="E112" s="981"/>
      <c r="F112" s="867">
        <f>SUM(F102:F111)</f>
        <v>0</v>
      </c>
      <c r="G112" s="114">
        <f>SUM(G102:G111)</f>
        <v>0</v>
      </c>
      <c r="H112" s="115"/>
      <c r="I112" s="449">
        <f>SUM(I102:I111)</f>
        <v>0</v>
      </c>
      <c r="J112" s="249">
        <f>SUM(J102:J111)</f>
        <v>0</v>
      </c>
      <c r="K112" s="578"/>
      <c r="L112" s="249">
        <f t="shared" ref="L112:AJ112" si="103">SUM(L102:L111)</f>
        <v>0</v>
      </c>
      <c r="M112" s="460">
        <f>SUM(M102:M111)</f>
        <v>0</v>
      </c>
      <c r="N112" s="250">
        <f>SUM(N102:N111)</f>
        <v>0</v>
      </c>
      <c r="O112" s="578"/>
      <c r="P112" s="251">
        <f t="shared" si="103"/>
        <v>0</v>
      </c>
      <c r="Q112" s="449">
        <f>SUM(Q102:Q111)</f>
        <v>0</v>
      </c>
      <c r="R112" s="249">
        <f>SUM(R102:R111)</f>
        <v>0</v>
      </c>
      <c r="S112" s="582"/>
      <c r="T112" s="252">
        <f t="shared" si="103"/>
        <v>0</v>
      </c>
      <c r="U112" s="460">
        <f>SUM(U102:U111)</f>
        <v>0</v>
      </c>
      <c r="V112" s="250">
        <f>SUM(V102:V111)</f>
        <v>0</v>
      </c>
      <c r="W112" s="582"/>
      <c r="X112" s="253">
        <f t="shared" si="103"/>
        <v>0</v>
      </c>
      <c r="Y112" s="249">
        <f t="shared" si="103"/>
        <v>0</v>
      </c>
      <c r="Z112" s="249">
        <f t="shared" si="103"/>
        <v>0</v>
      </c>
      <c r="AA112" s="252">
        <f t="shared" si="103"/>
        <v>0</v>
      </c>
      <c r="AB112" s="250">
        <f t="shared" si="103"/>
        <v>0</v>
      </c>
      <c r="AC112" s="250">
        <f t="shared" si="103"/>
        <v>0</v>
      </c>
      <c r="AD112" s="253">
        <f t="shared" si="103"/>
        <v>0</v>
      </c>
      <c r="AE112" s="249">
        <f t="shared" si="103"/>
        <v>0</v>
      </c>
      <c r="AF112" s="249">
        <f t="shared" si="103"/>
        <v>0</v>
      </c>
      <c r="AG112" s="252">
        <f t="shared" si="103"/>
        <v>0</v>
      </c>
      <c r="AH112" s="250">
        <f t="shared" si="103"/>
        <v>0</v>
      </c>
      <c r="AI112" s="250">
        <f t="shared" si="103"/>
        <v>0</v>
      </c>
      <c r="AJ112" s="253">
        <f t="shared" si="103"/>
        <v>0</v>
      </c>
      <c r="AK112" s="427">
        <f>SUM(AK102:AK111)</f>
        <v>0</v>
      </c>
      <c r="AL112" s="254">
        <f>SUM(AL102:AL111)</f>
        <v>0</v>
      </c>
      <c r="AM112" s="305">
        <f>SUM(AM102:AM111)</f>
        <v>0</v>
      </c>
    </row>
    <row r="113" spans="2:44" s="14" customFormat="1" ht="14.25" thickTop="1" thickBot="1">
      <c r="B113" s="82"/>
      <c r="C113" s="83"/>
      <c r="D113" s="83"/>
      <c r="E113" s="83"/>
      <c r="F113" s="238"/>
      <c r="G113" s="121"/>
      <c r="H113" s="85"/>
      <c r="I113" s="285"/>
      <c r="J113" s="285"/>
      <c r="K113" s="285"/>
      <c r="L113" s="285"/>
      <c r="M113" s="285"/>
      <c r="N113" s="285"/>
      <c r="O113" s="285"/>
      <c r="P113" s="306"/>
      <c r="Q113" s="285"/>
      <c r="R113" s="285"/>
      <c r="S113" s="285"/>
      <c r="T113" s="307"/>
      <c r="U113" s="285"/>
      <c r="V113" s="285"/>
      <c r="W113" s="285"/>
      <c r="X113" s="307"/>
      <c r="Y113" s="285"/>
      <c r="Z113" s="238"/>
      <c r="AA113" s="307"/>
      <c r="AB113" s="285"/>
      <c r="AC113" s="238"/>
      <c r="AD113" s="307"/>
      <c r="AE113" s="285"/>
      <c r="AF113" s="238"/>
      <c r="AG113" s="307"/>
      <c r="AH113" s="285"/>
      <c r="AI113" s="238"/>
      <c r="AJ113" s="307"/>
      <c r="AK113" s="375"/>
      <c r="AL113" s="375"/>
      <c r="AM113" s="375"/>
      <c r="AN113" s="366"/>
    </row>
    <row r="114" spans="2:44" ht="25.5" customHeight="1" thickBot="1">
      <c r="B114" s="110" t="s">
        <v>157</v>
      </c>
      <c r="C114" s="111" t="s">
        <v>27</v>
      </c>
      <c r="D114" s="112" t="s">
        <v>1</v>
      </c>
      <c r="E114" s="111" t="s">
        <v>41</v>
      </c>
      <c r="F114" s="248" t="s">
        <v>17</v>
      </c>
      <c r="G114" s="113" t="s">
        <v>4</v>
      </c>
      <c r="H114" s="111" t="s">
        <v>5</v>
      </c>
      <c r="I114" s="39" t="s">
        <v>57</v>
      </c>
      <c r="J114" s="39" t="s">
        <v>44</v>
      </c>
      <c r="K114" s="572" t="s">
        <v>185</v>
      </c>
      <c r="L114" s="215" t="s">
        <v>53</v>
      </c>
      <c r="M114" s="40" t="s">
        <v>58</v>
      </c>
      <c r="N114" s="40" t="s">
        <v>45</v>
      </c>
      <c r="O114" s="572" t="s">
        <v>185</v>
      </c>
      <c r="P114" s="216" t="s">
        <v>53</v>
      </c>
      <c r="Q114" s="39" t="s">
        <v>59</v>
      </c>
      <c r="R114" s="39" t="s">
        <v>46</v>
      </c>
      <c r="S114" s="572" t="s">
        <v>185</v>
      </c>
      <c r="T114" s="217" t="s">
        <v>53</v>
      </c>
      <c r="U114" s="573" t="s">
        <v>60</v>
      </c>
      <c r="V114" s="573" t="s">
        <v>47</v>
      </c>
      <c r="W114" s="572" t="s">
        <v>185</v>
      </c>
      <c r="X114" s="216" t="s">
        <v>53</v>
      </c>
      <c r="Y114" s="39" t="s">
        <v>61</v>
      </c>
      <c r="Z114" s="39" t="s">
        <v>48</v>
      </c>
      <c r="AA114" s="217" t="s">
        <v>53</v>
      </c>
      <c r="AB114" s="40" t="s">
        <v>62</v>
      </c>
      <c r="AC114" s="40" t="s">
        <v>49</v>
      </c>
      <c r="AD114" s="216" t="s">
        <v>53</v>
      </c>
      <c r="AE114" s="39" t="s">
        <v>63</v>
      </c>
      <c r="AF114" s="39" t="s">
        <v>50</v>
      </c>
      <c r="AG114" s="217" t="s">
        <v>53</v>
      </c>
      <c r="AH114" s="40" t="s">
        <v>64</v>
      </c>
      <c r="AI114" s="40" t="s">
        <v>51</v>
      </c>
      <c r="AJ114" s="374" t="s">
        <v>53</v>
      </c>
      <c r="AK114" s="415" t="s">
        <v>174</v>
      </c>
      <c r="AL114" s="218" t="s">
        <v>52</v>
      </c>
      <c r="AM114" s="370" t="s">
        <v>53</v>
      </c>
      <c r="AN114" s="874" t="s">
        <v>194</v>
      </c>
      <c r="AO114" s="874"/>
      <c r="AP114" s="874"/>
      <c r="AQ114" s="874"/>
      <c r="AR114" s="876"/>
    </row>
    <row r="115" spans="2:44">
      <c r="B115" s="870"/>
      <c r="C115" s="748"/>
      <c r="D115" s="742"/>
      <c r="E115" s="746"/>
      <c r="F115" s="376">
        <f t="shared" ref="F115:F124" si="104">E115*D115</f>
        <v>0</v>
      </c>
      <c r="G115" s="490" t="str">
        <f>IF($F$153=0,"",F115/$F$153)</f>
        <v/>
      </c>
      <c r="H115" s="122"/>
      <c r="I115" s="451"/>
      <c r="J115" s="308"/>
      <c r="K115" s="581"/>
      <c r="L115" s="46">
        <f t="shared" ref="L115:L125" si="105">I115-J115</f>
        <v>0</v>
      </c>
      <c r="M115" s="453"/>
      <c r="N115" s="308"/>
      <c r="O115" s="581"/>
      <c r="P115" s="46">
        <f t="shared" ref="P115:P124" si="106">M115-N115</f>
        <v>0</v>
      </c>
      <c r="Q115" s="453"/>
      <c r="R115" s="308"/>
      <c r="S115" s="581"/>
      <c r="T115" s="46">
        <f t="shared" ref="T115:T124" si="107">Q115-R115</f>
        <v>0</v>
      </c>
      <c r="U115" s="453"/>
      <c r="V115" s="308"/>
      <c r="W115" s="581"/>
      <c r="X115" s="149">
        <f t="shared" ref="X115:X124" si="108">U115-V115</f>
        <v>0</v>
      </c>
      <c r="Y115" s="308"/>
      <c r="Z115" s="120"/>
      <c r="AA115" s="149">
        <f t="shared" ref="AA115:AA124" si="109">Y115-Z115</f>
        <v>0</v>
      </c>
      <c r="AB115" s="308"/>
      <c r="AC115" s="120"/>
      <c r="AD115" s="149">
        <f t="shared" ref="AD115:AD124" si="110">AB115-AC115</f>
        <v>0</v>
      </c>
      <c r="AE115" s="308"/>
      <c r="AF115" s="120"/>
      <c r="AG115" s="149">
        <f t="shared" ref="AG115:AG124" si="111">AE115-AF115</f>
        <v>0</v>
      </c>
      <c r="AH115" s="308"/>
      <c r="AI115" s="120"/>
      <c r="AJ115" s="149">
        <f t="shared" ref="AJ115:AJ124" si="112">AH115-AI115</f>
        <v>0</v>
      </c>
      <c r="AK115" s="420">
        <f>AE115+I115+M115+Q115+U115+Y115+AB115+AE115+AH115</f>
        <v>0</v>
      </c>
      <c r="AL115" s="219">
        <f>AF115+J115+N115+R115+V115+Z115+AC115+AF115+AI115</f>
        <v>0</v>
      </c>
      <c r="AM115" s="871">
        <f>F115-AL115</f>
        <v>0</v>
      </c>
      <c r="AN115" s="947"/>
      <c r="AO115" s="948"/>
      <c r="AP115" s="948"/>
      <c r="AQ115" s="948"/>
      <c r="AR115" s="949"/>
    </row>
    <row r="116" spans="2:44">
      <c r="B116" s="91"/>
      <c r="C116" s="91"/>
      <c r="D116" s="56"/>
      <c r="E116" s="489"/>
      <c r="F116" s="493">
        <f t="shared" si="104"/>
        <v>0</v>
      </c>
      <c r="G116" s="490" t="str">
        <f t="shared" ref="G116:G124" si="113">IF($F$153=0,"",F116/$F$153)</f>
        <v/>
      </c>
      <c r="H116" s="56"/>
      <c r="I116" s="447"/>
      <c r="J116" s="52"/>
      <c r="K116" s="579"/>
      <c r="L116" s="46">
        <f t="shared" si="105"/>
        <v>0</v>
      </c>
      <c r="M116" s="447"/>
      <c r="N116" s="52"/>
      <c r="O116" s="579"/>
      <c r="P116" s="46">
        <f t="shared" si="106"/>
        <v>0</v>
      </c>
      <c r="Q116" s="447"/>
      <c r="R116" s="52"/>
      <c r="S116" s="579"/>
      <c r="T116" s="46">
        <f t="shared" si="107"/>
        <v>0</v>
      </c>
      <c r="U116" s="447"/>
      <c r="V116" s="52"/>
      <c r="W116" s="579"/>
      <c r="X116" s="149">
        <f t="shared" si="108"/>
        <v>0</v>
      </c>
      <c r="Y116" s="52"/>
      <c r="Z116" s="57"/>
      <c r="AA116" s="149">
        <f t="shared" si="109"/>
        <v>0</v>
      </c>
      <c r="AB116" s="52"/>
      <c r="AC116" s="57"/>
      <c r="AD116" s="149">
        <f t="shared" si="110"/>
        <v>0</v>
      </c>
      <c r="AE116" s="52"/>
      <c r="AF116" s="57"/>
      <c r="AG116" s="149">
        <f t="shared" si="111"/>
        <v>0</v>
      </c>
      <c r="AH116" s="52"/>
      <c r="AI116" s="57"/>
      <c r="AJ116" s="149">
        <f t="shared" si="112"/>
        <v>0</v>
      </c>
      <c r="AK116" s="421">
        <f t="shared" ref="AK116:AK124" si="114">AE116+I116+M116+Q116+U116+Y116+AB116+AE116+AH116</f>
        <v>0</v>
      </c>
      <c r="AL116" s="221">
        <f t="shared" ref="AL116:AL124" si="115">AF116+J116+N116+R116+V116+Z116+AC116+AF116+AI116</f>
        <v>0</v>
      </c>
      <c r="AM116" s="277">
        <f t="shared" ref="AM116:AM124" si="116">F116-AL116</f>
        <v>0</v>
      </c>
      <c r="AN116" s="950"/>
      <c r="AO116" s="951"/>
      <c r="AP116" s="951"/>
      <c r="AQ116" s="951"/>
      <c r="AR116" s="952"/>
    </row>
    <row r="117" spans="2:44">
      <c r="B117" s="91"/>
      <c r="C117" s="91"/>
      <c r="D117" s="56"/>
      <c r="E117" s="489"/>
      <c r="F117" s="493">
        <f t="shared" si="104"/>
        <v>0</v>
      </c>
      <c r="G117" s="490" t="str">
        <f t="shared" si="113"/>
        <v/>
      </c>
      <c r="H117" s="56"/>
      <c r="I117" s="447"/>
      <c r="J117" s="52"/>
      <c r="K117" s="579"/>
      <c r="L117" s="46">
        <f t="shared" si="105"/>
        <v>0</v>
      </c>
      <c r="M117" s="447"/>
      <c r="N117" s="52"/>
      <c r="O117" s="579"/>
      <c r="P117" s="46">
        <f t="shared" si="106"/>
        <v>0</v>
      </c>
      <c r="Q117" s="447"/>
      <c r="R117" s="52"/>
      <c r="S117" s="579"/>
      <c r="T117" s="46">
        <f t="shared" si="107"/>
        <v>0</v>
      </c>
      <c r="U117" s="447"/>
      <c r="V117" s="52"/>
      <c r="W117" s="579"/>
      <c r="X117" s="149">
        <f t="shared" si="108"/>
        <v>0</v>
      </c>
      <c r="Y117" s="52"/>
      <c r="Z117" s="57"/>
      <c r="AA117" s="149">
        <f t="shared" si="109"/>
        <v>0</v>
      </c>
      <c r="AB117" s="52"/>
      <c r="AC117" s="57"/>
      <c r="AD117" s="149">
        <f t="shared" si="110"/>
        <v>0</v>
      </c>
      <c r="AE117" s="52"/>
      <c r="AF117" s="57"/>
      <c r="AG117" s="149">
        <f t="shared" si="111"/>
        <v>0</v>
      </c>
      <c r="AH117" s="52"/>
      <c r="AI117" s="57"/>
      <c r="AJ117" s="149">
        <f t="shared" si="112"/>
        <v>0</v>
      </c>
      <c r="AK117" s="421">
        <f t="shared" si="114"/>
        <v>0</v>
      </c>
      <c r="AL117" s="221">
        <f t="shared" si="115"/>
        <v>0</v>
      </c>
      <c r="AM117" s="277">
        <f t="shared" si="116"/>
        <v>0</v>
      </c>
      <c r="AN117" s="950"/>
      <c r="AO117" s="951"/>
      <c r="AP117" s="951"/>
      <c r="AQ117" s="951"/>
      <c r="AR117" s="952"/>
    </row>
    <row r="118" spans="2:44">
      <c r="B118" s="91"/>
      <c r="C118" s="91"/>
      <c r="D118" s="56"/>
      <c r="E118" s="489"/>
      <c r="F118" s="493">
        <f t="shared" si="104"/>
        <v>0</v>
      </c>
      <c r="G118" s="490" t="str">
        <f t="shared" si="113"/>
        <v/>
      </c>
      <c r="H118" s="56"/>
      <c r="I118" s="447"/>
      <c r="J118" s="52"/>
      <c r="K118" s="579"/>
      <c r="L118" s="46">
        <f t="shared" si="105"/>
        <v>0</v>
      </c>
      <c r="M118" s="447"/>
      <c r="N118" s="52"/>
      <c r="O118" s="579"/>
      <c r="P118" s="46">
        <f t="shared" si="106"/>
        <v>0</v>
      </c>
      <c r="Q118" s="447"/>
      <c r="R118" s="52"/>
      <c r="S118" s="579"/>
      <c r="T118" s="46">
        <f t="shared" si="107"/>
        <v>0</v>
      </c>
      <c r="U118" s="447"/>
      <c r="V118" s="52"/>
      <c r="W118" s="579"/>
      <c r="X118" s="149">
        <f t="shared" si="108"/>
        <v>0</v>
      </c>
      <c r="Y118" s="52"/>
      <c r="Z118" s="57"/>
      <c r="AA118" s="149">
        <f t="shared" si="109"/>
        <v>0</v>
      </c>
      <c r="AB118" s="52"/>
      <c r="AC118" s="57"/>
      <c r="AD118" s="149">
        <f t="shared" si="110"/>
        <v>0</v>
      </c>
      <c r="AE118" s="52"/>
      <c r="AF118" s="57"/>
      <c r="AG118" s="149">
        <f t="shared" si="111"/>
        <v>0</v>
      </c>
      <c r="AH118" s="52"/>
      <c r="AI118" s="57"/>
      <c r="AJ118" s="149">
        <f t="shared" si="112"/>
        <v>0</v>
      </c>
      <c r="AK118" s="421">
        <f t="shared" si="114"/>
        <v>0</v>
      </c>
      <c r="AL118" s="221">
        <f t="shared" si="115"/>
        <v>0</v>
      </c>
      <c r="AM118" s="277">
        <f t="shared" si="116"/>
        <v>0</v>
      </c>
      <c r="AN118" s="950"/>
      <c r="AO118" s="951"/>
      <c r="AP118" s="951"/>
      <c r="AQ118" s="951"/>
      <c r="AR118" s="952"/>
    </row>
    <row r="119" spans="2:44">
      <c r="B119" s="91"/>
      <c r="C119" s="91"/>
      <c r="D119" s="56"/>
      <c r="E119" s="489"/>
      <c r="F119" s="493">
        <f t="shared" si="104"/>
        <v>0</v>
      </c>
      <c r="G119" s="490" t="str">
        <f t="shared" si="113"/>
        <v/>
      </c>
      <c r="H119" s="56"/>
      <c r="I119" s="447"/>
      <c r="J119" s="52"/>
      <c r="K119" s="579"/>
      <c r="L119" s="46">
        <f t="shared" si="105"/>
        <v>0</v>
      </c>
      <c r="M119" s="447"/>
      <c r="N119" s="52"/>
      <c r="O119" s="579"/>
      <c r="P119" s="46">
        <f t="shared" si="106"/>
        <v>0</v>
      </c>
      <c r="Q119" s="447"/>
      <c r="R119" s="52"/>
      <c r="S119" s="579"/>
      <c r="T119" s="46">
        <f t="shared" si="107"/>
        <v>0</v>
      </c>
      <c r="U119" s="447"/>
      <c r="V119" s="52"/>
      <c r="W119" s="579"/>
      <c r="X119" s="149">
        <f t="shared" si="108"/>
        <v>0</v>
      </c>
      <c r="Y119" s="52"/>
      <c r="Z119" s="57"/>
      <c r="AA119" s="149">
        <f t="shared" si="109"/>
        <v>0</v>
      </c>
      <c r="AB119" s="52"/>
      <c r="AC119" s="57"/>
      <c r="AD119" s="149">
        <f t="shared" si="110"/>
        <v>0</v>
      </c>
      <c r="AE119" s="52"/>
      <c r="AF119" s="57"/>
      <c r="AG119" s="149">
        <f t="shared" si="111"/>
        <v>0</v>
      </c>
      <c r="AH119" s="52"/>
      <c r="AI119" s="57"/>
      <c r="AJ119" s="149">
        <f t="shared" si="112"/>
        <v>0</v>
      </c>
      <c r="AK119" s="421">
        <f t="shared" si="114"/>
        <v>0</v>
      </c>
      <c r="AL119" s="221">
        <f t="shared" si="115"/>
        <v>0</v>
      </c>
      <c r="AM119" s="277">
        <f t="shared" si="116"/>
        <v>0</v>
      </c>
      <c r="AN119" s="950"/>
      <c r="AO119" s="951"/>
      <c r="AP119" s="951"/>
      <c r="AQ119" s="951"/>
      <c r="AR119" s="952"/>
    </row>
    <row r="120" spans="2:44">
      <c r="B120" s="91"/>
      <c r="C120" s="91"/>
      <c r="D120" s="56"/>
      <c r="E120" s="489"/>
      <c r="F120" s="493">
        <f t="shared" si="104"/>
        <v>0</v>
      </c>
      <c r="G120" s="490" t="str">
        <f t="shared" si="113"/>
        <v/>
      </c>
      <c r="H120" s="56"/>
      <c r="I120" s="447"/>
      <c r="J120" s="52"/>
      <c r="K120" s="579"/>
      <c r="L120" s="46">
        <f t="shared" si="105"/>
        <v>0</v>
      </c>
      <c r="M120" s="447"/>
      <c r="N120" s="52"/>
      <c r="O120" s="579"/>
      <c r="P120" s="46">
        <f t="shared" si="106"/>
        <v>0</v>
      </c>
      <c r="Q120" s="447"/>
      <c r="R120" s="52"/>
      <c r="S120" s="579"/>
      <c r="T120" s="46">
        <f t="shared" si="107"/>
        <v>0</v>
      </c>
      <c r="U120" s="447"/>
      <c r="V120" s="52"/>
      <c r="W120" s="579"/>
      <c r="X120" s="149">
        <f t="shared" si="108"/>
        <v>0</v>
      </c>
      <c r="Y120" s="52"/>
      <c r="Z120" s="57"/>
      <c r="AA120" s="149">
        <f t="shared" si="109"/>
        <v>0</v>
      </c>
      <c r="AB120" s="52"/>
      <c r="AC120" s="57"/>
      <c r="AD120" s="149">
        <f t="shared" si="110"/>
        <v>0</v>
      </c>
      <c r="AE120" s="52"/>
      <c r="AF120" s="57"/>
      <c r="AG120" s="149">
        <f t="shared" si="111"/>
        <v>0</v>
      </c>
      <c r="AH120" s="52"/>
      <c r="AI120" s="57"/>
      <c r="AJ120" s="149">
        <f t="shared" si="112"/>
        <v>0</v>
      </c>
      <c r="AK120" s="421">
        <f t="shared" si="114"/>
        <v>0</v>
      </c>
      <c r="AL120" s="221">
        <f t="shared" si="115"/>
        <v>0</v>
      </c>
      <c r="AM120" s="277">
        <f t="shared" si="116"/>
        <v>0</v>
      </c>
      <c r="AN120" s="950"/>
      <c r="AO120" s="951"/>
      <c r="AP120" s="951"/>
      <c r="AQ120" s="951"/>
      <c r="AR120" s="952"/>
    </row>
    <row r="121" spans="2:44">
      <c r="B121" s="91"/>
      <c r="C121" s="123"/>
      <c r="D121" s="56"/>
      <c r="E121" s="489"/>
      <c r="F121" s="493">
        <f t="shared" si="104"/>
        <v>0</v>
      </c>
      <c r="G121" s="490" t="str">
        <f t="shared" si="113"/>
        <v/>
      </c>
      <c r="H121" s="56"/>
      <c r="I121" s="447"/>
      <c r="J121" s="52"/>
      <c r="K121" s="579"/>
      <c r="L121" s="46">
        <f t="shared" si="105"/>
        <v>0</v>
      </c>
      <c r="M121" s="447"/>
      <c r="N121" s="52"/>
      <c r="O121" s="579"/>
      <c r="P121" s="46">
        <f t="shared" si="106"/>
        <v>0</v>
      </c>
      <c r="Q121" s="447"/>
      <c r="R121" s="52"/>
      <c r="S121" s="579"/>
      <c r="T121" s="46">
        <f t="shared" si="107"/>
        <v>0</v>
      </c>
      <c r="U121" s="447"/>
      <c r="V121" s="52"/>
      <c r="W121" s="579"/>
      <c r="X121" s="149">
        <f t="shared" si="108"/>
        <v>0</v>
      </c>
      <c r="Y121" s="52"/>
      <c r="Z121" s="57"/>
      <c r="AA121" s="149">
        <f t="shared" si="109"/>
        <v>0</v>
      </c>
      <c r="AB121" s="52"/>
      <c r="AC121" s="57"/>
      <c r="AD121" s="149">
        <f t="shared" si="110"/>
        <v>0</v>
      </c>
      <c r="AE121" s="52"/>
      <c r="AF121" s="57"/>
      <c r="AG121" s="149">
        <f t="shared" si="111"/>
        <v>0</v>
      </c>
      <c r="AH121" s="52"/>
      <c r="AI121" s="57"/>
      <c r="AJ121" s="149">
        <f t="shared" si="112"/>
        <v>0</v>
      </c>
      <c r="AK121" s="421">
        <f t="shared" si="114"/>
        <v>0</v>
      </c>
      <c r="AL121" s="221">
        <f t="shared" si="115"/>
        <v>0</v>
      </c>
      <c r="AM121" s="277">
        <f t="shared" si="116"/>
        <v>0</v>
      </c>
      <c r="AN121" s="950"/>
      <c r="AO121" s="951"/>
      <c r="AP121" s="951"/>
      <c r="AQ121" s="951"/>
      <c r="AR121" s="952"/>
    </row>
    <row r="122" spans="2:44">
      <c r="B122" s="91"/>
      <c r="C122" s="49"/>
      <c r="D122" s="56"/>
      <c r="E122" s="489"/>
      <c r="F122" s="493">
        <f t="shared" si="104"/>
        <v>0</v>
      </c>
      <c r="G122" s="490" t="str">
        <f t="shared" si="113"/>
        <v/>
      </c>
      <c r="H122" s="309"/>
      <c r="I122" s="447"/>
      <c r="J122" s="52"/>
      <c r="K122" s="579"/>
      <c r="L122" s="46">
        <f t="shared" si="105"/>
        <v>0</v>
      </c>
      <c r="M122" s="447"/>
      <c r="N122" s="52"/>
      <c r="O122" s="579"/>
      <c r="P122" s="46">
        <f t="shared" si="106"/>
        <v>0</v>
      </c>
      <c r="Q122" s="447"/>
      <c r="R122" s="52"/>
      <c r="S122" s="579"/>
      <c r="T122" s="46">
        <f t="shared" si="107"/>
        <v>0</v>
      </c>
      <c r="U122" s="447"/>
      <c r="V122" s="52"/>
      <c r="W122" s="579"/>
      <c r="X122" s="149">
        <f t="shared" si="108"/>
        <v>0</v>
      </c>
      <c r="Y122" s="52"/>
      <c r="Z122" s="57"/>
      <c r="AA122" s="149">
        <f t="shared" si="109"/>
        <v>0</v>
      </c>
      <c r="AB122" s="52"/>
      <c r="AC122" s="57"/>
      <c r="AD122" s="149">
        <f t="shared" si="110"/>
        <v>0</v>
      </c>
      <c r="AE122" s="52"/>
      <c r="AF122" s="57"/>
      <c r="AG122" s="149">
        <f t="shared" si="111"/>
        <v>0</v>
      </c>
      <c r="AH122" s="52"/>
      <c r="AI122" s="57"/>
      <c r="AJ122" s="149">
        <f t="shared" si="112"/>
        <v>0</v>
      </c>
      <c r="AK122" s="421">
        <f t="shared" si="114"/>
        <v>0</v>
      </c>
      <c r="AL122" s="221">
        <f t="shared" si="115"/>
        <v>0</v>
      </c>
      <c r="AM122" s="277">
        <f t="shared" si="116"/>
        <v>0</v>
      </c>
      <c r="AN122" s="950"/>
      <c r="AO122" s="951"/>
      <c r="AP122" s="951"/>
      <c r="AQ122" s="951"/>
      <c r="AR122" s="952"/>
    </row>
    <row r="123" spans="2:44">
      <c r="B123" s="310"/>
      <c r="C123" s="124"/>
      <c r="D123" s="56"/>
      <c r="E123" s="489"/>
      <c r="F123" s="493">
        <f t="shared" si="104"/>
        <v>0</v>
      </c>
      <c r="G123" s="490" t="str">
        <f t="shared" si="113"/>
        <v/>
      </c>
      <c r="H123" s="311"/>
      <c r="I123" s="92"/>
      <c r="J123" s="296"/>
      <c r="K123" s="580"/>
      <c r="L123" s="46">
        <f t="shared" si="105"/>
        <v>0</v>
      </c>
      <c r="M123" s="92"/>
      <c r="N123" s="296"/>
      <c r="O123" s="580"/>
      <c r="P123" s="46">
        <f t="shared" si="106"/>
        <v>0</v>
      </c>
      <c r="Q123" s="92"/>
      <c r="R123" s="296"/>
      <c r="S123" s="580"/>
      <c r="T123" s="46">
        <f t="shared" si="107"/>
        <v>0</v>
      </c>
      <c r="U123" s="92"/>
      <c r="V123" s="296"/>
      <c r="W123" s="580"/>
      <c r="X123" s="149">
        <f t="shared" si="108"/>
        <v>0</v>
      </c>
      <c r="Y123" s="296"/>
      <c r="Z123" s="57"/>
      <c r="AA123" s="149">
        <f t="shared" si="109"/>
        <v>0</v>
      </c>
      <c r="AB123" s="296"/>
      <c r="AC123" s="57"/>
      <c r="AD123" s="149">
        <f t="shared" si="110"/>
        <v>0</v>
      </c>
      <c r="AE123" s="296"/>
      <c r="AF123" s="57"/>
      <c r="AG123" s="149">
        <f t="shared" si="111"/>
        <v>0</v>
      </c>
      <c r="AH123" s="296"/>
      <c r="AI123" s="57"/>
      <c r="AJ123" s="149">
        <f t="shared" si="112"/>
        <v>0</v>
      </c>
      <c r="AK123" s="421">
        <f t="shared" si="114"/>
        <v>0</v>
      </c>
      <c r="AL123" s="221">
        <f t="shared" si="115"/>
        <v>0</v>
      </c>
      <c r="AM123" s="277">
        <f t="shared" si="116"/>
        <v>0</v>
      </c>
      <c r="AN123" s="950"/>
      <c r="AO123" s="951"/>
      <c r="AP123" s="951"/>
      <c r="AQ123" s="951"/>
      <c r="AR123" s="952"/>
    </row>
    <row r="124" spans="2:44">
      <c r="B124" s="505"/>
      <c r="C124" s="124"/>
      <c r="D124" s="56"/>
      <c r="E124" s="489"/>
      <c r="F124" s="494">
        <f t="shared" si="104"/>
        <v>0</v>
      </c>
      <c r="G124" s="490" t="str">
        <f t="shared" si="113"/>
        <v/>
      </c>
      <c r="H124" s="311"/>
      <c r="I124" s="447"/>
      <c r="J124" s="52"/>
      <c r="K124" s="579"/>
      <c r="L124" s="46">
        <f t="shared" si="105"/>
        <v>0</v>
      </c>
      <c r="M124" s="447"/>
      <c r="N124" s="52"/>
      <c r="O124" s="579"/>
      <c r="P124" s="46">
        <f t="shared" si="106"/>
        <v>0</v>
      </c>
      <c r="Q124" s="447"/>
      <c r="R124" s="52"/>
      <c r="S124" s="579"/>
      <c r="T124" s="46">
        <f t="shared" si="107"/>
        <v>0</v>
      </c>
      <c r="U124" s="447"/>
      <c r="V124" s="52"/>
      <c r="W124" s="579"/>
      <c r="X124" s="149">
        <f t="shared" si="108"/>
        <v>0</v>
      </c>
      <c r="Y124" s="52"/>
      <c r="Z124" s="57"/>
      <c r="AA124" s="149">
        <f t="shared" si="109"/>
        <v>0</v>
      </c>
      <c r="AB124" s="52"/>
      <c r="AC124" s="57"/>
      <c r="AD124" s="149">
        <f t="shared" si="110"/>
        <v>0</v>
      </c>
      <c r="AE124" s="52"/>
      <c r="AF124" s="57"/>
      <c r="AG124" s="149">
        <f t="shared" si="111"/>
        <v>0</v>
      </c>
      <c r="AH124" s="52"/>
      <c r="AI124" s="57"/>
      <c r="AJ124" s="149">
        <f t="shared" si="112"/>
        <v>0</v>
      </c>
      <c r="AK124" s="422">
        <f t="shared" si="114"/>
        <v>0</v>
      </c>
      <c r="AL124" s="287">
        <f t="shared" si="115"/>
        <v>0</v>
      </c>
      <c r="AM124" s="872">
        <f t="shared" si="116"/>
        <v>0</v>
      </c>
      <c r="AN124" s="953"/>
      <c r="AO124" s="954"/>
      <c r="AP124" s="954"/>
      <c r="AQ124" s="954"/>
      <c r="AR124" s="955"/>
    </row>
    <row r="125" spans="2:44" ht="13.5" thickBot="1">
      <c r="B125" s="985" t="s">
        <v>19</v>
      </c>
      <c r="C125" s="986"/>
      <c r="D125" s="986"/>
      <c r="E125" s="987"/>
      <c r="F125" s="499">
        <f>SUM(F115:F124)</f>
        <v>0</v>
      </c>
      <c r="G125" s="114">
        <f>SUM(G115:G124)</f>
        <v>0</v>
      </c>
      <c r="H125" s="125"/>
      <c r="I125" s="449">
        <f>SUM(I115:I124)</f>
        <v>0</v>
      </c>
      <c r="J125" s="249">
        <f t="shared" ref="J125:AJ125" si="117">SUM(J115:J124)</f>
        <v>0</v>
      </c>
      <c r="K125" s="578"/>
      <c r="L125" s="46">
        <f t="shared" si="105"/>
        <v>0</v>
      </c>
      <c r="M125" s="460">
        <f t="shared" si="117"/>
        <v>0</v>
      </c>
      <c r="N125" s="250">
        <f t="shared" si="117"/>
        <v>0</v>
      </c>
      <c r="O125" s="578"/>
      <c r="P125" s="251">
        <f t="shared" si="117"/>
        <v>0</v>
      </c>
      <c r="Q125" s="449">
        <f t="shared" si="117"/>
        <v>0</v>
      </c>
      <c r="R125" s="249">
        <f t="shared" si="117"/>
        <v>0</v>
      </c>
      <c r="S125" s="582"/>
      <c r="T125" s="252">
        <f t="shared" si="117"/>
        <v>0</v>
      </c>
      <c r="U125" s="460">
        <f t="shared" si="117"/>
        <v>0</v>
      </c>
      <c r="V125" s="250">
        <f t="shared" si="117"/>
        <v>0</v>
      </c>
      <c r="W125" s="582"/>
      <c r="X125" s="253">
        <f t="shared" si="117"/>
        <v>0</v>
      </c>
      <c r="Y125" s="249">
        <f t="shared" si="117"/>
        <v>0</v>
      </c>
      <c r="Z125" s="249">
        <f t="shared" si="117"/>
        <v>0</v>
      </c>
      <c r="AA125" s="252">
        <f t="shared" si="117"/>
        <v>0</v>
      </c>
      <c r="AB125" s="250">
        <f t="shared" si="117"/>
        <v>0</v>
      </c>
      <c r="AC125" s="250">
        <f>SUM(AC115:AC124)</f>
        <v>0</v>
      </c>
      <c r="AD125" s="253">
        <f>SUM(AD115:AD124)</f>
        <v>0</v>
      </c>
      <c r="AE125" s="249">
        <f t="shared" si="117"/>
        <v>0</v>
      </c>
      <c r="AF125" s="249">
        <f t="shared" si="117"/>
        <v>0</v>
      </c>
      <c r="AG125" s="252">
        <f t="shared" si="117"/>
        <v>0</v>
      </c>
      <c r="AH125" s="250">
        <f t="shared" si="117"/>
        <v>0</v>
      </c>
      <c r="AI125" s="250">
        <f t="shared" si="117"/>
        <v>0</v>
      </c>
      <c r="AJ125" s="253">
        <f t="shared" si="117"/>
        <v>0</v>
      </c>
      <c r="AK125" s="427">
        <f>SUM(AK115:AK124)</f>
        <v>0</v>
      </c>
      <c r="AL125" s="254">
        <f>SUM(AL115:AL124)</f>
        <v>0</v>
      </c>
      <c r="AM125" s="254">
        <f>SUM(AM115:AM124)</f>
        <v>0</v>
      </c>
      <c r="AN125" s="363"/>
      <c r="AO125" s="15"/>
      <c r="AP125" s="15"/>
      <c r="AQ125" s="15"/>
      <c r="AR125" s="15"/>
    </row>
    <row r="126" spans="2:44" ht="14.25" thickTop="1" thickBot="1">
      <c r="B126" s="126"/>
      <c r="C126" s="11"/>
      <c r="D126" s="83"/>
      <c r="E126" s="83"/>
      <c r="F126" s="238"/>
      <c r="G126" s="121"/>
      <c r="H126" s="127"/>
      <c r="I126" s="452"/>
      <c r="J126" s="51"/>
      <c r="K126" s="53"/>
      <c r="L126" s="53"/>
      <c r="M126" s="452"/>
      <c r="N126" s="53"/>
      <c r="O126" s="53"/>
      <c r="P126" s="151"/>
      <c r="Q126" s="452"/>
      <c r="R126" s="53"/>
      <c r="S126" s="53"/>
      <c r="T126" s="159"/>
      <c r="U126" s="452"/>
      <c r="V126" s="53"/>
      <c r="W126" s="53"/>
      <c r="X126" s="159"/>
      <c r="Y126" s="53"/>
      <c r="Z126" s="109"/>
      <c r="AA126" s="159"/>
      <c r="AB126" s="53"/>
      <c r="AC126" s="109"/>
      <c r="AD126" s="159"/>
      <c r="AE126" s="53"/>
      <c r="AF126" s="109"/>
      <c r="AG126" s="159"/>
      <c r="AH126" s="53"/>
      <c r="AI126" s="109"/>
      <c r="AJ126" s="159"/>
      <c r="AK126" s="421" t="s">
        <v>40</v>
      </c>
      <c r="AL126" s="221" t="s">
        <v>40</v>
      </c>
      <c r="AM126" s="277" t="s">
        <v>40</v>
      </c>
    </row>
    <row r="127" spans="2:44" ht="25.5" customHeight="1" thickBot="1">
      <c r="B127" s="12" t="s">
        <v>21</v>
      </c>
      <c r="C127" s="128" t="s">
        <v>43</v>
      </c>
      <c r="D127" s="112" t="s">
        <v>1</v>
      </c>
      <c r="E127" s="111" t="s">
        <v>41</v>
      </c>
      <c r="F127" s="248" t="s">
        <v>17</v>
      </c>
      <c r="G127" s="128" t="s">
        <v>4</v>
      </c>
      <c r="H127" s="128" t="s">
        <v>5</v>
      </c>
      <c r="I127" s="39" t="s">
        <v>57</v>
      </c>
      <c r="J127" s="39" t="s">
        <v>44</v>
      </c>
      <c r="K127" s="572" t="s">
        <v>185</v>
      </c>
      <c r="L127" s="215" t="s">
        <v>53</v>
      </c>
      <c r="M127" s="40" t="s">
        <v>58</v>
      </c>
      <c r="N127" s="40" t="s">
        <v>45</v>
      </c>
      <c r="O127" s="572" t="s">
        <v>185</v>
      </c>
      <c r="P127" s="216" t="s">
        <v>53</v>
      </c>
      <c r="Q127" s="39" t="s">
        <v>59</v>
      </c>
      <c r="R127" s="39" t="s">
        <v>46</v>
      </c>
      <c r="S127" s="572" t="s">
        <v>185</v>
      </c>
      <c r="T127" s="217" t="s">
        <v>53</v>
      </c>
      <c r="U127" s="573" t="s">
        <v>60</v>
      </c>
      <c r="V127" s="573" t="s">
        <v>47</v>
      </c>
      <c r="W127" s="572" t="s">
        <v>185</v>
      </c>
      <c r="X127" s="241" t="s">
        <v>53</v>
      </c>
      <c r="Y127" s="39" t="s">
        <v>61</v>
      </c>
      <c r="Z127" s="39" t="s">
        <v>48</v>
      </c>
      <c r="AA127" s="217" t="s">
        <v>53</v>
      </c>
      <c r="AB127" s="40" t="s">
        <v>62</v>
      </c>
      <c r="AC127" s="40" t="s">
        <v>49</v>
      </c>
      <c r="AD127" s="216" t="s">
        <v>53</v>
      </c>
      <c r="AE127" s="39" t="s">
        <v>63</v>
      </c>
      <c r="AF127" s="39" t="s">
        <v>50</v>
      </c>
      <c r="AG127" s="217" t="s">
        <v>53</v>
      </c>
      <c r="AH127" s="40" t="s">
        <v>64</v>
      </c>
      <c r="AI127" s="40" t="s">
        <v>51</v>
      </c>
      <c r="AJ127" s="216" t="s">
        <v>53</v>
      </c>
      <c r="AK127" s="415" t="s">
        <v>174</v>
      </c>
      <c r="AL127" s="218" t="s">
        <v>52</v>
      </c>
      <c r="AM127" s="276" t="s">
        <v>53</v>
      </c>
      <c r="AN127" s="874" t="s">
        <v>194</v>
      </c>
      <c r="AO127" s="874"/>
      <c r="AP127" s="874"/>
      <c r="AQ127" s="874"/>
      <c r="AR127" s="876"/>
    </row>
    <row r="128" spans="2:44">
      <c r="B128" s="392"/>
      <c r="C128" s="392"/>
      <c r="D128" s="393"/>
      <c r="E128" s="501"/>
      <c r="F128" s="376">
        <f>E128*D128</f>
        <v>0</v>
      </c>
      <c r="G128" s="490" t="str">
        <f>IF($F$153=0,"",F128/$F$153)</f>
        <v/>
      </c>
      <c r="H128" s="129"/>
      <c r="I128" s="453"/>
      <c r="J128" s="308"/>
      <c r="K128" s="581"/>
      <c r="L128" s="46">
        <f t="shared" ref="L128:L137" si="118">I128-J128</f>
        <v>0</v>
      </c>
      <c r="M128" s="451"/>
      <c r="N128" s="308"/>
      <c r="O128" s="581"/>
      <c r="P128" s="46">
        <f t="shared" ref="P128:P137" si="119">M128-N128</f>
        <v>0</v>
      </c>
      <c r="Q128" s="453"/>
      <c r="R128" s="308"/>
      <c r="S128" s="581"/>
      <c r="T128" s="46">
        <f t="shared" ref="T128:T137" si="120">Q128-R128</f>
        <v>0</v>
      </c>
      <c r="U128" s="453"/>
      <c r="V128" s="308"/>
      <c r="W128" s="581"/>
      <c r="X128" s="149">
        <f t="shared" ref="X128:X137" si="121">U128-V128</f>
        <v>0</v>
      </c>
      <c r="Y128" s="308"/>
      <c r="Z128" s="308"/>
      <c r="AA128" s="149">
        <f t="shared" ref="AA128:AA137" si="122">Y128-Z128</f>
        <v>0</v>
      </c>
      <c r="AB128" s="308"/>
      <c r="AC128" s="308"/>
      <c r="AD128" s="149">
        <f t="shared" ref="AD128:AD137" si="123">AB128-AC128</f>
        <v>0</v>
      </c>
      <c r="AE128" s="308"/>
      <c r="AF128" s="308"/>
      <c r="AG128" s="149">
        <f t="shared" ref="AG128:AG137" si="124">AE128-AF128</f>
        <v>0</v>
      </c>
      <c r="AH128" s="308"/>
      <c r="AI128" s="308"/>
      <c r="AJ128" s="149">
        <f t="shared" ref="AJ128:AJ137" si="125">AH128-AI128</f>
        <v>0</v>
      </c>
      <c r="AK128" s="426">
        <f>AE128+I128+M128+Q128+U128+Y128+AB128+AE128+AH128</f>
        <v>0</v>
      </c>
      <c r="AL128" s="221">
        <f>AF128+J128+N128+R128+V128+Z128+AC128+AF128+AI128</f>
        <v>0</v>
      </c>
      <c r="AM128" s="264">
        <f>F128-AL128</f>
        <v>0</v>
      </c>
      <c r="AN128" s="947"/>
      <c r="AO128" s="948"/>
      <c r="AP128" s="948"/>
      <c r="AQ128" s="948"/>
      <c r="AR128" s="949"/>
    </row>
    <row r="129" spans="2:44">
      <c r="B129" s="130"/>
      <c r="C129" s="130"/>
      <c r="D129" s="131"/>
      <c r="E129" s="10"/>
      <c r="F129" s="493">
        <f t="shared" ref="F129:F137" si="126">E129*D129</f>
        <v>0</v>
      </c>
      <c r="G129" s="490" t="str">
        <f t="shared" ref="G129:G137" si="127">IF($F$153=0,"",F129/$F$153)</f>
        <v/>
      </c>
      <c r="H129" s="131"/>
      <c r="I129" s="448"/>
      <c r="J129" s="298"/>
      <c r="K129" s="581"/>
      <c r="L129" s="46">
        <f t="shared" si="118"/>
        <v>0</v>
      </c>
      <c r="M129" s="448"/>
      <c r="N129" s="298"/>
      <c r="O129" s="581"/>
      <c r="P129" s="46">
        <f t="shared" si="119"/>
        <v>0</v>
      </c>
      <c r="Q129" s="448"/>
      <c r="R129" s="298"/>
      <c r="S129" s="581"/>
      <c r="T129" s="46">
        <f t="shared" si="120"/>
        <v>0</v>
      </c>
      <c r="U129" s="448"/>
      <c r="V129" s="298"/>
      <c r="W129" s="581"/>
      <c r="X129" s="149">
        <f t="shared" si="121"/>
        <v>0</v>
      </c>
      <c r="Y129" s="298"/>
      <c r="Z129" s="298"/>
      <c r="AA129" s="149">
        <f t="shared" si="122"/>
        <v>0</v>
      </c>
      <c r="AB129" s="298"/>
      <c r="AC129" s="298"/>
      <c r="AD129" s="149">
        <f t="shared" si="123"/>
        <v>0</v>
      </c>
      <c r="AE129" s="298"/>
      <c r="AF129" s="298"/>
      <c r="AG129" s="149">
        <f t="shared" si="124"/>
        <v>0</v>
      </c>
      <c r="AH129" s="298"/>
      <c r="AI129" s="298"/>
      <c r="AJ129" s="149">
        <f t="shared" si="125"/>
        <v>0</v>
      </c>
      <c r="AK129" s="426">
        <f t="shared" ref="AK129:AK137" si="128">AE129+I129+M129+Q129+U129+Y129+AB129+AE129+AH129</f>
        <v>0</v>
      </c>
      <c r="AL129" s="221">
        <f t="shared" ref="AL129:AL137" si="129">AF129+J129+N129+R129+V129+Z129+AC129+AF129+AI129</f>
        <v>0</v>
      </c>
      <c r="AM129" s="264">
        <f t="shared" ref="AM129:AM137" si="130">F129-AL129</f>
        <v>0</v>
      </c>
      <c r="AN129" s="950"/>
      <c r="AO129" s="951"/>
      <c r="AP129" s="951"/>
      <c r="AQ129" s="951"/>
      <c r="AR129" s="952"/>
    </row>
    <row r="130" spans="2:44">
      <c r="B130" s="130"/>
      <c r="C130" s="130"/>
      <c r="D130" s="131"/>
      <c r="E130" s="10"/>
      <c r="F130" s="493">
        <f t="shared" si="126"/>
        <v>0</v>
      </c>
      <c r="G130" s="490" t="str">
        <f t="shared" si="127"/>
        <v/>
      </c>
      <c r="H130" s="131"/>
      <c r="I130" s="448"/>
      <c r="J130" s="298"/>
      <c r="K130" s="581"/>
      <c r="L130" s="46">
        <f t="shared" si="118"/>
        <v>0</v>
      </c>
      <c r="M130" s="448"/>
      <c r="N130" s="298"/>
      <c r="O130" s="581"/>
      <c r="P130" s="46">
        <f t="shared" si="119"/>
        <v>0</v>
      </c>
      <c r="Q130" s="448"/>
      <c r="R130" s="298"/>
      <c r="S130" s="581"/>
      <c r="T130" s="46">
        <f t="shared" si="120"/>
        <v>0</v>
      </c>
      <c r="U130" s="448"/>
      <c r="V130" s="298"/>
      <c r="W130" s="581"/>
      <c r="X130" s="149">
        <f t="shared" si="121"/>
        <v>0</v>
      </c>
      <c r="Y130" s="298"/>
      <c r="Z130" s="298"/>
      <c r="AA130" s="149">
        <f t="shared" si="122"/>
        <v>0</v>
      </c>
      <c r="AB130" s="298"/>
      <c r="AC130" s="298"/>
      <c r="AD130" s="149">
        <f t="shared" si="123"/>
        <v>0</v>
      </c>
      <c r="AE130" s="298"/>
      <c r="AF130" s="298"/>
      <c r="AG130" s="149">
        <f t="shared" si="124"/>
        <v>0</v>
      </c>
      <c r="AH130" s="298"/>
      <c r="AI130" s="298"/>
      <c r="AJ130" s="149">
        <f t="shared" si="125"/>
        <v>0</v>
      </c>
      <c r="AK130" s="426">
        <f t="shared" si="128"/>
        <v>0</v>
      </c>
      <c r="AL130" s="221">
        <f t="shared" si="129"/>
        <v>0</v>
      </c>
      <c r="AM130" s="264">
        <f t="shared" si="130"/>
        <v>0</v>
      </c>
      <c r="AN130" s="950"/>
      <c r="AO130" s="951"/>
      <c r="AP130" s="951"/>
      <c r="AQ130" s="951"/>
      <c r="AR130" s="952"/>
    </row>
    <row r="131" spans="2:44">
      <c r="B131" s="130"/>
      <c r="C131" s="130"/>
      <c r="D131" s="131"/>
      <c r="E131" s="10"/>
      <c r="F131" s="493">
        <f t="shared" si="126"/>
        <v>0</v>
      </c>
      <c r="G131" s="490" t="str">
        <f t="shared" si="127"/>
        <v/>
      </c>
      <c r="H131" s="131"/>
      <c r="I131" s="448"/>
      <c r="J131" s="298"/>
      <c r="K131" s="581"/>
      <c r="L131" s="46">
        <f t="shared" si="118"/>
        <v>0</v>
      </c>
      <c r="M131" s="448"/>
      <c r="N131" s="298"/>
      <c r="O131" s="581"/>
      <c r="P131" s="46">
        <f t="shared" si="119"/>
        <v>0</v>
      </c>
      <c r="Q131" s="448"/>
      <c r="R131" s="298"/>
      <c r="S131" s="581"/>
      <c r="T131" s="46">
        <f t="shared" si="120"/>
        <v>0</v>
      </c>
      <c r="U131" s="448"/>
      <c r="V131" s="298"/>
      <c r="W131" s="581"/>
      <c r="X131" s="149">
        <f t="shared" si="121"/>
        <v>0</v>
      </c>
      <c r="Y131" s="298"/>
      <c r="Z131" s="298"/>
      <c r="AA131" s="149">
        <f t="shared" si="122"/>
        <v>0</v>
      </c>
      <c r="AB131" s="298"/>
      <c r="AC131" s="298"/>
      <c r="AD131" s="149">
        <f t="shared" si="123"/>
        <v>0</v>
      </c>
      <c r="AE131" s="298"/>
      <c r="AF131" s="298"/>
      <c r="AG131" s="149">
        <f t="shared" si="124"/>
        <v>0</v>
      </c>
      <c r="AH131" s="298"/>
      <c r="AI131" s="298"/>
      <c r="AJ131" s="149">
        <f t="shared" si="125"/>
        <v>0</v>
      </c>
      <c r="AK131" s="426">
        <f t="shared" si="128"/>
        <v>0</v>
      </c>
      <c r="AL131" s="221">
        <f t="shared" si="129"/>
        <v>0</v>
      </c>
      <c r="AM131" s="264">
        <f t="shared" si="130"/>
        <v>0</v>
      </c>
      <c r="AN131" s="950"/>
      <c r="AO131" s="951"/>
      <c r="AP131" s="951"/>
      <c r="AQ131" s="951"/>
      <c r="AR131" s="952"/>
    </row>
    <row r="132" spans="2:44">
      <c r="B132" s="130"/>
      <c r="C132" s="130"/>
      <c r="D132" s="131"/>
      <c r="E132" s="10"/>
      <c r="F132" s="493">
        <f t="shared" si="126"/>
        <v>0</v>
      </c>
      <c r="G132" s="490" t="str">
        <f t="shared" si="127"/>
        <v/>
      </c>
      <c r="H132" s="131"/>
      <c r="I132" s="448"/>
      <c r="J132" s="298"/>
      <c r="K132" s="581"/>
      <c r="L132" s="46">
        <f t="shared" si="118"/>
        <v>0</v>
      </c>
      <c r="M132" s="448"/>
      <c r="N132" s="298"/>
      <c r="O132" s="581"/>
      <c r="P132" s="46">
        <f t="shared" si="119"/>
        <v>0</v>
      </c>
      <c r="Q132" s="448"/>
      <c r="R132" s="298"/>
      <c r="S132" s="581"/>
      <c r="T132" s="46">
        <f t="shared" si="120"/>
        <v>0</v>
      </c>
      <c r="U132" s="448"/>
      <c r="V132" s="298"/>
      <c r="W132" s="581"/>
      <c r="X132" s="149">
        <f t="shared" si="121"/>
        <v>0</v>
      </c>
      <c r="Y132" s="298"/>
      <c r="Z132" s="298"/>
      <c r="AA132" s="149">
        <f t="shared" si="122"/>
        <v>0</v>
      </c>
      <c r="AB132" s="298"/>
      <c r="AC132" s="298"/>
      <c r="AD132" s="149">
        <f t="shared" si="123"/>
        <v>0</v>
      </c>
      <c r="AE132" s="298"/>
      <c r="AF132" s="298"/>
      <c r="AG132" s="149">
        <f t="shared" si="124"/>
        <v>0</v>
      </c>
      <c r="AH132" s="298"/>
      <c r="AI132" s="298"/>
      <c r="AJ132" s="149">
        <f t="shared" si="125"/>
        <v>0</v>
      </c>
      <c r="AK132" s="426">
        <f t="shared" si="128"/>
        <v>0</v>
      </c>
      <c r="AL132" s="221">
        <f t="shared" si="129"/>
        <v>0</v>
      </c>
      <c r="AM132" s="264">
        <f t="shared" si="130"/>
        <v>0</v>
      </c>
      <c r="AN132" s="950"/>
      <c r="AO132" s="951"/>
      <c r="AP132" s="951"/>
      <c r="AQ132" s="951"/>
      <c r="AR132" s="952"/>
    </row>
    <row r="133" spans="2:44">
      <c r="B133" s="130"/>
      <c r="C133" s="130"/>
      <c r="D133" s="131"/>
      <c r="E133" s="10"/>
      <c r="F133" s="493">
        <f t="shared" si="126"/>
        <v>0</v>
      </c>
      <c r="G133" s="490" t="str">
        <f t="shared" si="127"/>
        <v/>
      </c>
      <c r="H133" s="131"/>
      <c r="I133" s="448"/>
      <c r="J133" s="298"/>
      <c r="K133" s="581"/>
      <c r="L133" s="46">
        <f t="shared" si="118"/>
        <v>0</v>
      </c>
      <c r="M133" s="448"/>
      <c r="N133" s="298"/>
      <c r="O133" s="581"/>
      <c r="P133" s="46">
        <f t="shared" si="119"/>
        <v>0</v>
      </c>
      <c r="Q133" s="448"/>
      <c r="R133" s="298"/>
      <c r="S133" s="581"/>
      <c r="T133" s="46">
        <f t="shared" si="120"/>
        <v>0</v>
      </c>
      <c r="U133" s="448"/>
      <c r="V133" s="298"/>
      <c r="W133" s="581"/>
      <c r="X133" s="149">
        <f t="shared" si="121"/>
        <v>0</v>
      </c>
      <c r="Y133" s="298"/>
      <c r="Z133" s="298"/>
      <c r="AA133" s="149">
        <f t="shared" si="122"/>
        <v>0</v>
      </c>
      <c r="AB133" s="298"/>
      <c r="AC133" s="298"/>
      <c r="AD133" s="149">
        <f t="shared" si="123"/>
        <v>0</v>
      </c>
      <c r="AE133" s="298"/>
      <c r="AF133" s="298"/>
      <c r="AG133" s="149">
        <f t="shared" si="124"/>
        <v>0</v>
      </c>
      <c r="AH133" s="298"/>
      <c r="AI133" s="298"/>
      <c r="AJ133" s="149">
        <f t="shared" si="125"/>
        <v>0</v>
      </c>
      <c r="AK133" s="426">
        <f t="shared" si="128"/>
        <v>0</v>
      </c>
      <c r="AL133" s="221">
        <f t="shared" si="129"/>
        <v>0</v>
      </c>
      <c r="AM133" s="264">
        <f t="shared" si="130"/>
        <v>0</v>
      </c>
      <c r="AN133" s="950"/>
      <c r="AO133" s="951"/>
      <c r="AP133" s="951"/>
      <c r="AQ133" s="951"/>
      <c r="AR133" s="952"/>
    </row>
    <row r="134" spans="2:44">
      <c r="B134" s="312"/>
      <c r="C134" s="132"/>
      <c r="D134" s="50"/>
      <c r="E134" s="62"/>
      <c r="F134" s="493">
        <f t="shared" si="126"/>
        <v>0</v>
      </c>
      <c r="G134" s="490" t="str">
        <f t="shared" si="127"/>
        <v/>
      </c>
      <c r="H134" s="131"/>
      <c r="I134" s="448"/>
      <c r="J134" s="298"/>
      <c r="K134" s="581"/>
      <c r="L134" s="46">
        <f t="shared" si="118"/>
        <v>0</v>
      </c>
      <c r="M134" s="448"/>
      <c r="N134" s="298"/>
      <c r="O134" s="581"/>
      <c r="P134" s="46">
        <f t="shared" si="119"/>
        <v>0</v>
      </c>
      <c r="Q134" s="448"/>
      <c r="R134" s="298"/>
      <c r="S134" s="581"/>
      <c r="T134" s="46">
        <f t="shared" si="120"/>
        <v>0</v>
      </c>
      <c r="U134" s="448"/>
      <c r="V134" s="298"/>
      <c r="W134" s="581"/>
      <c r="X134" s="149">
        <f t="shared" si="121"/>
        <v>0</v>
      </c>
      <c r="Y134" s="298"/>
      <c r="Z134" s="298"/>
      <c r="AA134" s="149">
        <f t="shared" si="122"/>
        <v>0</v>
      </c>
      <c r="AB134" s="298"/>
      <c r="AC134" s="298"/>
      <c r="AD134" s="149">
        <f t="shared" si="123"/>
        <v>0</v>
      </c>
      <c r="AE134" s="298"/>
      <c r="AF134" s="298"/>
      <c r="AG134" s="149">
        <f t="shared" si="124"/>
        <v>0</v>
      </c>
      <c r="AH134" s="298"/>
      <c r="AI134" s="298"/>
      <c r="AJ134" s="149">
        <f t="shared" si="125"/>
        <v>0</v>
      </c>
      <c r="AK134" s="426">
        <f t="shared" si="128"/>
        <v>0</v>
      </c>
      <c r="AL134" s="221">
        <f t="shared" si="129"/>
        <v>0</v>
      </c>
      <c r="AM134" s="264">
        <f t="shared" si="130"/>
        <v>0</v>
      </c>
      <c r="AN134" s="950"/>
      <c r="AO134" s="951"/>
      <c r="AP134" s="951"/>
      <c r="AQ134" s="951"/>
      <c r="AR134" s="952"/>
    </row>
    <row r="135" spans="2:44">
      <c r="B135" s="312"/>
      <c r="C135" s="130"/>
      <c r="D135" s="50"/>
      <c r="E135" s="62"/>
      <c r="F135" s="493">
        <f t="shared" si="126"/>
        <v>0</v>
      </c>
      <c r="G135" s="490" t="str">
        <f t="shared" si="127"/>
        <v/>
      </c>
      <c r="H135" s="313"/>
      <c r="I135" s="448"/>
      <c r="J135" s="298"/>
      <c r="K135" s="581"/>
      <c r="L135" s="46">
        <f t="shared" si="118"/>
        <v>0</v>
      </c>
      <c r="M135" s="448"/>
      <c r="N135" s="298"/>
      <c r="O135" s="581"/>
      <c r="P135" s="46">
        <f t="shared" si="119"/>
        <v>0</v>
      </c>
      <c r="Q135" s="448"/>
      <c r="R135" s="298"/>
      <c r="S135" s="581"/>
      <c r="T135" s="46">
        <f t="shared" si="120"/>
        <v>0</v>
      </c>
      <c r="U135" s="448"/>
      <c r="V135" s="298"/>
      <c r="W135" s="581"/>
      <c r="X135" s="149">
        <f t="shared" si="121"/>
        <v>0</v>
      </c>
      <c r="Y135" s="298"/>
      <c r="Z135" s="298"/>
      <c r="AA135" s="149">
        <f t="shared" si="122"/>
        <v>0</v>
      </c>
      <c r="AB135" s="298"/>
      <c r="AC135" s="298"/>
      <c r="AD135" s="149">
        <f t="shared" si="123"/>
        <v>0</v>
      </c>
      <c r="AE135" s="298"/>
      <c r="AF135" s="298"/>
      <c r="AG135" s="149">
        <f t="shared" si="124"/>
        <v>0</v>
      </c>
      <c r="AH135" s="298"/>
      <c r="AI135" s="298"/>
      <c r="AJ135" s="149">
        <f t="shared" si="125"/>
        <v>0</v>
      </c>
      <c r="AK135" s="426">
        <f t="shared" si="128"/>
        <v>0</v>
      </c>
      <c r="AL135" s="221">
        <f t="shared" si="129"/>
        <v>0</v>
      </c>
      <c r="AM135" s="264">
        <f t="shared" si="130"/>
        <v>0</v>
      </c>
      <c r="AN135" s="950"/>
      <c r="AO135" s="951"/>
      <c r="AP135" s="951"/>
      <c r="AQ135" s="951"/>
      <c r="AR135" s="952"/>
    </row>
    <row r="136" spans="2:44">
      <c r="B136" s="312"/>
      <c r="C136" s="130"/>
      <c r="D136" s="50"/>
      <c r="E136" s="62"/>
      <c r="F136" s="493">
        <f t="shared" si="126"/>
        <v>0</v>
      </c>
      <c r="G136" s="490" t="str">
        <f t="shared" si="127"/>
        <v/>
      </c>
      <c r="H136" s="313"/>
      <c r="I136" s="448"/>
      <c r="J136" s="298"/>
      <c r="K136" s="581"/>
      <c r="L136" s="46">
        <f t="shared" si="118"/>
        <v>0</v>
      </c>
      <c r="M136" s="448"/>
      <c r="N136" s="298"/>
      <c r="O136" s="581"/>
      <c r="P136" s="46">
        <f t="shared" si="119"/>
        <v>0</v>
      </c>
      <c r="Q136" s="448"/>
      <c r="R136" s="298"/>
      <c r="S136" s="581"/>
      <c r="T136" s="46">
        <f t="shared" si="120"/>
        <v>0</v>
      </c>
      <c r="U136" s="448"/>
      <c r="V136" s="298"/>
      <c r="W136" s="581"/>
      <c r="X136" s="149">
        <f t="shared" si="121"/>
        <v>0</v>
      </c>
      <c r="Y136" s="298"/>
      <c r="Z136" s="298"/>
      <c r="AA136" s="149">
        <f t="shared" si="122"/>
        <v>0</v>
      </c>
      <c r="AB136" s="298"/>
      <c r="AC136" s="298"/>
      <c r="AD136" s="149">
        <f t="shared" si="123"/>
        <v>0</v>
      </c>
      <c r="AE136" s="298"/>
      <c r="AF136" s="298"/>
      <c r="AG136" s="149">
        <f t="shared" si="124"/>
        <v>0</v>
      </c>
      <c r="AH136" s="298"/>
      <c r="AI136" s="298"/>
      <c r="AJ136" s="149">
        <f t="shared" si="125"/>
        <v>0</v>
      </c>
      <c r="AK136" s="426">
        <f t="shared" si="128"/>
        <v>0</v>
      </c>
      <c r="AL136" s="221">
        <f t="shared" si="129"/>
        <v>0</v>
      </c>
      <c r="AM136" s="264">
        <f t="shared" si="130"/>
        <v>0</v>
      </c>
      <c r="AN136" s="950"/>
      <c r="AO136" s="951"/>
      <c r="AP136" s="951"/>
      <c r="AQ136" s="951"/>
      <c r="AR136" s="952"/>
    </row>
    <row r="137" spans="2:44">
      <c r="B137" s="312"/>
      <c r="C137" s="130"/>
      <c r="D137" s="50"/>
      <c r="E137" s="62"/>
      <c r="F137" s="494">
        <f t="shared" si="126"/>
        <v>0</v>
      </c>
      <c r="G137" s="490" t="str">
        <f t="shared" si="127"/>
        <v/>
      </c>
      <c r="H137" s="313"/>
      <c r="I137" s="448"/>
      <c r="J137" s="298"/>
      <c r="K137" s="581"/>
      <c r="L137" s="46">
        <f t="shared" si="118"/>
        <v>0</v>
      </c>
      <c r="M137" s="448"/>
      <c r="N137" s="298"/>
      <c r="O137" s="581"/>
      <c r="P137" s="46">
        <f t="shared" si="119"/>
        <v>0</v>
      </c>
      <c r="Q137" s="448"/>
      <c r="R137" s="298"/>
      <c r="S137" s="581"/>
      <c r="T137" s="46">
        <f t="shared" si="120"/>
        <v>0</v>
      </c>
      <c r="U137" s="448"/>
      <c r="V137" s="298"/>
      <c r="W137" s="581"/>
      <c r="X137" s="149">
        <f t="shared" si="121"/>
        <v>0</v>
      </c>
      <c r="Y137" s="298"/>
      <c r="Z137" s="298"/>
      <c r="AA137" s="149">
        <f t="shared" si="122"/>
        <v>0</v>
      </c>
      <c r="AB137" s="298"/>
      <c r="AC137" s="298"/>
      <c r="AD137" s="149">
        <f t="shared" si="123"/>
        <v>0</v>
      </c>
      <c r="AE137" s="298"/>
      <c r="AF137" s="298"/>
      <c r="AG137" s="149">
        <f t="shared" si="124"/>
        <v>0</v>
      </c>
      <c r="AH137" s="298"/>
      <c r="AI137" s="298"/>
      <c r="AJ137" s="149">
        <f t="shared" si="125"/>
        <v>0</v>
      </c>
      <c r="AK137" s="426">
        <f t="shared" si="128"/>
        <v>0</v>
      </c>
      <c r="AL137" s="221">
        <f t="shared" si="129"/>
        <v>0</v>
      </c>
      <c r="AM137" s="264">
        <f t="shared" si="130"/>
        <v>0</v>
      </c>
      <c r="AN137" s="953"/>
      <c r="AO137" s="954"/>
      <c r="AP137" s="954"/>
      <c r="AQ137" s="954"/>
      <c r="AR137" s="955"/>
    </row>
    <row r="138" spans="2:44" ht="13.5" thickBot="1">
      <c r="B138" s="985" t="s">
        <v>19</v>
      </c>
      <c r="C138" s="986"/>
      <c r="D138" s="986"/>
      <c r="E138" s="987"/>
      <c r="F138" s="499">
        <f>SUM(F128:F137)</f>
        <v>0</v>
      </c>
      <c r="G138" s="314">
        <f>SUM(G128:G137)</f>
        <v>0</v>
      </c>
      <c r="H138" s="125"/>
      <c r="I138" s="449">
        <f>SUM(I128:I137)</f>
        <v>0</v>
      </c>
      <c r="J138" s="249">
        <f>SUM(J128:J137)</f>
        <v>0</v>
      </c>
      <c r="K138" s="578"/>
      <c r="L138" s="249">
        <f t="shared" ref="L138:AJ138" si="131">SUM(L128:L137)</f>
        <v>0</v>
      </c>
      <c r="M138" s="460">
        <f>SUM(M128:M137)</f>
        <v>0</v>
      </c>
      <c r="N138" s="250">
        <f>SUM(N128:N137)</f>
        <v>0</v>
      </c>
      <c r="O138" s="578"/>
      <c r="P138" s="251">
        <f t="shared" si="131"/>
        <v>0</v>
      </c>
      <c r="Q138" s="449">
        <f>SUM(Q128:Q137)</f>
        <v>0</v>
      </c>
      <c r="R138" s="249">
        <f>SUM(R128:R137)</f>
        <v>0</v>
      </c>
      <c r="S138" s="582"/>
      <c r="T138" s="252">
        <f t="shared" si="131"/>
        <v>0</v>
      </c>
      <c r="U138" s="460">
        <f>SUM(U128:U137)</f>
        <v>0</v>
      </c>
      <c r="V138" s="250">
        <f>SUM(V128:V137)</f>
        <v>0</v>
      </c>
      <c r="W138" s="582"/>
      <c r="X138" s="253">
        <f t="shared" si="131"/>
        <v>0</v>
      </c>
      <c r="Y138" s="249">
        <f t="shared" si="131"/>
        <v>0</v>
      </c>
      <c r="Z138" s="249">
        <f t="shared" si="131"/>
        <v>0</v>
      </c>
      <c r="AA138" s="252">
        <f t="shared" si="131"/>
        <v>0</v>
      </c>
      <c r="AB138" s="250">
        <f t="shared" si="131"/>
        <v>0</v>
      </c>
      <c r="AC138" s="250">
        <f t="shared" si="131"/>
        <v>0</v>
      </c>
      <c r="AD138" s="253">
        <f t="shared" si="131"/>
        <v>0</v>
      </c>
      <c r="AE138" s="249">
        <f t="shared" si="131"/>
        <v>0</v>
      </c>
      <c r="AF138" s="249">
        <f t="shared" si="131"/>
        <v>0</v>
      </c>
      <c r="AG138" s="252">
        <f t="shared" si="131"/>
        <v>0</v>
      </c>
      <c r="AH138" s="250">
        <f t="shared" si="131"/>
        <v>0</v>
      </c>
      <c r="AI138" s="250">
        <f t="shared" si="131"/>
        <v>0</v>
      </c>
      <c r="AJ138" s="253">
        <f t="shared" si="131"/>
        <v>0</v>
      </c>
      <c r="AK138" s="427">
        <f>SUM(AK128:AK137)</f>
        <v>0</v>
      </c>
      <c r="AL138" s="254">
        <f>SUM(AL128:AL137)</f>
        <v>0</v>
      </c>
      <c r="AM138" s="305">
        <f>SUM(AM128:AM137)</f>
        <v>0</v>
      </c>
    </row>
    <row r="139" spans="2:44" ht="14.25" thickTop="1" thickBot="1">
      <c r="B139" s="126"/>
      <c r="C139" s="11"/>
      <c r="D139" s="83"/>
      <c r="E139" s="83"/>
      <c r="F139" s="238"/>
      <c r="G139" s="121"/>
      <c r="H139" s="127"/>
      <c r="I139" s="452"/>
      <c r="J139" s="51"/>
      <c r="K139" s="53"/>
      <c r="L139" s="53"/>
      <c r="M139" s="452"/>
      <c r="N139" s="53"/>
      <c r="O139" s="53"/>
      <c r="P139" s="151"/>
      <c r="Q139" s="452"/>
      <c r="R139" s="53"/>
      <c r="S139" s="53"/>
      <c r="T139" s="159"/>
      <c r="U139" s="452"/>
      <c r="V139" s="53" t="s">
        <v>40</v>
      </c>
      <c r="W139" s="53"/>
      <c r="X139" s="159"/>
      <c r="Y139" s="53"/>
      <c r="Z139" s="109"/>
      <c r="AA139" s="159"/>
      <c r="AB139" s="53"/>
      <c r="AC139" s="109"/>
      <c r="AD139" s="159"/>
      <c r="AE139" s="105"/>
      <c r="AF139" s="109"/>
      <c r="AG139" s="160"/>
      <c r="AH139" s="53"/>
      <c r="AI139" s="109"/>
      <c r="AJ139" s="159"/>
      <c r="AK139" s="421" t="s">
        <v>40</v>
      </c>
      <c r="AL139" s="221" t="s">
        <v>40</v>
      </c>
      <c r="AM139" s="277" t="s">
        <v>40</v>
      </c>
    </row>
    <row r="140" spans="2:44" ht="39" thickBot="1">
      <c r="B140" s="12" t="s">
        <v>39</v>
      </c>
      <c r="C140" s="128" t="s">
        <v>43</v>
      </c>
      <c r="D140" s="112" t="s">
        <v>1</v>
      </c>
      <c r="E140" s="111" t="s">
        <v>41</v>
      </c>
      <c r="F140" s="248" t="s">
        <v>17</v>
      </c>
      <c r="G140" s="128" t="s">
        <v>4</v>
      </c>
      <c r="H140" s="128" t="s">
        <v>5</v>
      </c>
      <c r="I140" s="39" t="s">
        <v>57</v>
      </c>
      <c r="J140" s="39" t="s">
        <v>44</v>
      </c>
      <c r="K140" s="572" t="s">
        <v>185</v>
      </c>
      <c r="L140" s="215" t="s">
        <v>53</v>
      </c>
      <c r="M140" s="40" t="s">
        <v>58</v>
      </c>
      <c r="N140" s="40" t="s">
        <v>45</v>
      </c>
      <c r="O140" s="572" t="s">
        <v>185</v>
      </c>
      <c r="P140" s="216" t="s">
        <v>53</v>
      </c>
      <c r="Q140" s="39" t="s">
        <v>59</v>
      </c>
      <c r="R140" s="39" t="s">
        <v>46</v>
      </c>
      <c r="S140" s="572" t="s">
        <v>185</v>
      </c>
      <c r="T140" s="217" t="s">
        <v>53</v>
      </c>
      <c r="U140" s="573" t="s">
        <v>60</v>
      </c>
      <c r="V140" s="573" t="s">
        <v>47</v>
      </c>
      <c r="W140" s="572" t="s">
        <v>185</v>
      </c>
      <c r="X140" s="216" t="s">
        <v>53</v>
      </c>
      <c r="Y140" s="39" t="s">
        <v>61</v>
      </c>
      <c r="Z140" s="39" t="s">
        <v>48</v>
      </c>
      <c r="AA140" s="217" t="s">
        <v>53</v>
      </c>
      <c r="AB140" s="40" t="s">
        <v>62</v>
      </c>
      <c r="AC140" s="40" t="s">
        <v>49</v>
      </c>
      <c r="AD140" s="216" t="s">
        <v>53</v>
      </c>
      <c r="AE140" s="133" t="s">
        <v>63</v>
      </c>
      <c r="AF140" s="133" t="s">
        <v>50</v>
      </c>
      <c r="AG140" s="315" t="s">
        <v>53</v>
      </c>
      <c r="AH140" s="40" t="s">
        <v>64</v>
      </c>
      <c r="AI140" s="40" t="s">
        <v>51</v>
      </c>
      <c r="AJ140" s="216" t="s">
        <v>53</v>
      </c>
      <c r="AK140" s="481" t="s">
        <v>174</v>
      </c>
      <c r="AL140" s="482" t="s">
        <v>52</v>
      </c>
      <c r="AM140" s="483" t="s">
        <v>53</v>
      </c>
      <c r="AN140" s="874" t="s">
        <v>194</v>
      </c>
      <c r="AO140" s="874"/>
      <c r="AP140" s="874"/>
      <c r="AQ140" s="874"/>
      <c r="AR140" s="876"/>
    </row>
    <row r="141" spans="2:44">
      <c r="B141" s="735"/>
      <c r="C141" s="747"/>
      <c r="D141" s="744"/>
      <c r="E141" s="744"/>
      <c r="F141" s="376">
        <f>E141*D141</f>
        <v>0</v>
      </c>
      <c r="G141" s="490" t="str">
        <f>IF($F$153=0,"",F141/$F$153)</f>
        <v/>
      </c>
      <c r="H141" s="129"/>
      <c r="I141" s="69"/>
      <c r="J141" s="44"/>
      <c r="K141" s="579"/>
      <c r="L141" s="46">
        <f t="shared" ref="L141:L150" si="132">I141-J141</f>
        <v>0</v>
      </c>
      <c r="M141" s="69"/>
      <c r="N141" s="44"/>
      <c r="O141" s="579"/>
      <c r="P141" s="46">
        <f t="shared" ref="P141:P150" si="133">M141-N141</f>
        <v>0</v>
      </c>
      <c r="Q141" s="69"/>
      <c r="R141" s="44"/>
      <c r="S141" s="579"/>
      <c r="T141" s="46">
        <f t="shared" ref="T141:T150" si="134">Q141-R141</f>
        <v>0</v>
      </c>
      <c r="U141" s="69"/>
      <c r="V141" s="44"/>
      <c r="W141" s="579"/>
      <c r="X141" s="149">
        <f t="shared" ref="X141:X150" si="135">U141-V141</f>
        <v>0</v>
      </c>
      <c r="Y141" s="44"/>
      <c r="Z141" s="47"/>
      <c r="AA141" s="149">
        <f t="shared" ref="AA141:AA150" si="136">Y141-Z141</f>
        <v>0</v>
      </c>
      <c r="AB141" s="44"/>
      <c r="AC141" s="47"/>
      <c r="AD141" s="149">
        <f t="shared" ref="AD141:AD150" si="137">AB141-AC141</f>
        <v>0</v>
      </c>
      <c r="AE141" s="44"/>
      <c r="AF141" s="47"/>
      <c r="AG141" s="149">
        <f t="shared" ref="AG141:AG150" si="138">AE141-AF141</f>
        <v>0</v>
      </c>
      <c r="AH141" s="44"/>
      <c r="AI141" s="47"/>
      <c r="AJ141" s="149">
        <f t="shared" ref="AJ141:AJ150" si="139">AH141-AI141</f>
        <v>0</v>
      </c>
      <c r="AK141" s="426">
        <f>AE141+I141+M141+Q141+U141+Y141+AB141+AE141+AH141</f>
        <v>0</v>
      </c>
      <c r="AL141" s="373">
        <f>AF141+J141+N141+R141+V141+Z141+AC141+AF141+AI141</f>
        <v>0</v>
      </c>
      <c r="AM141" s="264">
        <f>F141-AL141</f>
        <v>0</v>
      </c>
      <c r="AN141" s="947"/>
      <c r="AO141" s="948"/>
      <c r="AP141" s="948"/>
      <c r="AQ141" s="948"/>
      <c r="AR141" s="949"/>
    </row>
    <row r="142" spans="2:44">
      <c r="B142" s="312"/>
      <c r="C142" s="132"/>
      <c r="D142" s="50"/>
      <c r="E142" s="62"/>
      <c r="F142" s="493">
        <f t="shared" ref="F142:F150" si="140">E142*D142</f>
        <v>0</v>
      </c>
      <c r="G142" s="490" t="str">
        <f t="shared" ref="G142:G150" si="141">IF($F$153=0,"",F142/$F$153)</f>
        <v/>
      </c>
      <c r="H142" s="131"/>
      <c r="I142" s="447"/>
      <c r="J142" s="52"/>
      <c r="K142" s="579"/>
      <c r="L142" s="46">
        <f t="shared" si="132"/>
        <v>0</v>
      </c>
      <c r="M142" s="447"/>
      <c r="N142" s="52"/>
      <c r="O142" s="579"/>
      <c r="P142" s="46">
        <f t="shared" si="133"/>
        <v>0</v>
      </c>
      <c r="Q142" s="447"/>
      <c r="R142" s="52"/>
      <c r="S142" s="579"/>
      <c r="T142" s="46">
        <f t="shared" si="134"/>
        <v>0</v>
      </c>
      <c r="U142" s="447"/>
      <c r="V142" s="52"/>
      <c r="W142" s="579"/>
      <c r="X142" s="149">
        <f t="shared" si="135"/>
        <v>0</v>
      </c>
      <c r="Y142" s="52"/>
      <c r="Z142" s="57"/>
      <c r="AA142" s="149">
        <f t="shared" si="136"/>
        <v>0</v>
      </c>
      <c r="AB142" s="52"/>
      <c r="AC142" s="54"/>
      <c r="AD142" s="149">
        <f t="shared" si="137"/>
        <v>0</v>
      </c>
      <c r="AE142" s="52"/>
      <c r="AF142" s="54"/>
      <c r="AG142" s="149">
        <f t="shared" si="138"/>
        <v>0</v>
      </c>
      <c r="AH142" s="52"/>
      <c r="AI142" s="54"/>
      <c r="AJ142" s="149">
        <f t="shared" si="139"/>
        <v>0</v>
      </c>
      <c r="AK142" s="426">
        <f t="shared" ref="AK142:AK150" si="142">AE142+I142+M142+Q142+U142+Y142+AB142+AE142+AH142</f>
        <v>0</v>
      </c>
      <c r="AL142" s="373">
        <f t="shared" ref="AL142:AL150" si="143">AF142+J142+N142+R142+V142+Z142+AC142+AF142+AI142</f>
        <v>0</v>
      </c>
      <c r="AM142" s="264">
        <f t="shared" ref="AM142:AM150" si="144">F142-AL142</f>
        <v>0</v>
      </c>
      <c r="AN142" s="950"/>
      <c r="AO142" s="951"/>
      <c r="AP142" s="951"/>
      <c r="AQ142" s="951"/>
      <c r="AR142" s="952"/>
    </row>
    <row r="143" spans="2:44">
      <c r="B143" s="312"/>
      <c r="C143" s="132"/>
      <c r="D143" s="50"/>
      <c r="E143" s="62"/>
      <c r="F143" s="493">
        <f t="shared" si="140"/>
        <v>0</v>
      </c>
      <c r="G143" s="490" t="str">
        <f t="shared" si="141"/>
        <v/>
      </c>
      <c r="H143" s="131"/>
      <c r="I143" s="447"/>
      <c r="J143" s="52"/>
      <c r="K143" s="579"/>
      <c r="L143" s="46">
        <f t="shared" si="132"/>
        <v>0</v>
      </c>
      <c r="M143" s="447"/>
      <c r="N143" s="52"/>
      <c r="O143" s="579"/>
      <c r="P143" s="46">
        <f t="shared" si="133"/>
        <v>0</v>
      </c>
      <c r="Q143" s="447"/>
      <c r="R143" s="52"/>
      <c r="S143" s="579"/>
      <c r="T143" s="46">
        <f t="shared" si="134"/>
        <v>0</v>
      </c>
      <c r="U143" s="447"/>
      <c r="V143" s="52"/>
      <c r="W143" s="579"/>
      <c r="X143" s="149">
        <f t="shared" si="135"/>
        <v>0</v>
      </c>
      <c r="Y143" s="52"/>
      <c r="Z143" s="57"/>
      <c r="AA143" s="149">
        <f t="shared" si="136"/>
        <v>0</v>
      </c>
      <c r="AB143" s="52"/>
      <c r="AC143" s="54"/>
      <c r="AD143" s="149">
        <f t="shared" si="137"/>
        <v>0</v>
      </c>
      <c r="AE143" s="52"/>
      <c r="AF143" s="54"/>
      <c r="AG143" s="149">
        <f t="shared" si="138"/>
        <v>0</v>
      </c>
      <c r="AH143" s="52"/>
      <c r="AI143" s="54"/>
      <c r="AJ143" s="149">
        <f t="shared" si="139"/>
        <v>0</v>
      </c>
      <c r="AK143" s="426">
        <f t="shared" si="142"/>
        <v>0</v>
      </c>
      <c r="AL143" s="373">
        <f t="shared" si="143"/>
        <v>0</v>
      </c>
      <c r="AM143" s="264">
        <f t="shared" si="144"/>
        <v>0</v>
      </c>
      <c r="AN143" s="950"/>
      <c r="AO143" s="951"/>
      <c r="AP143" s="951"/>
      <c r="AQ143" s="951"/>
      <c r="AR143" s="952"/>
    </row>
    <row r="144" spans="2:44">
      <c r="B144" s="312"/>
      <c r="C144" s="132"/>
      <c r="D144" s="50"/>
      <c r="E144" s="62"/>
      <c r="F144" s="493">
        <f t="shared" si="140"/>
        <v>0</v>
      </c>
      <c r="G144" s="490" t="str">
        <f t="shared" si="141"/>
        <v/>
      </c>
      <c r="H144" s="131"/>
      <c r="I144" s="447"/>
      <c r="J144" s="52"/>
      <c r="K144" s="579"/>
      <c r="L144" s="46">
        <f t="shared" si="132"/>
        <v>0</v>
      </c>
      <c r="M144" s="447"/>
      <c r="N144" s="52"/>
      <c r="O144" s="579"/>
      <c r="P144" s="46">
        <f t="shared" si="133"/>
        <v>0</v>
      </c>
      <c r="Q144" s="447"/>
      <c r="R144" s="52"/>
      <c r="S144" s="579"/>
      <c r="T144" s="46">
        <f t="shared" si="134"/>
        <v>0</v>
      </c>
      <c r="U144" s="447"/>
      <c r="V144" s="52"/>
      <c r="W144" s="579"/>
      <c r="X144" s="149">
        <f t="shared" si="135"/>
        <v>0</v>
      </c>
      <c r="Y144" s="52"/>
      <c r="Z144" s="57"/>
      <c r="AA144" s="149">
        <f t="shared" si="136"/>
        <v>0</v>
      </c>
      <c r="AB144" s="52"/>
      <c r="AC144" s="54"/>
      <c r="AD144" s="149">
        <f t="shared" si="137"/>
        <v>0</v>
      </c>
      <c r="AE144" s="52"/>
      <c r="AF144" s="54"/>
      <c r="AG144" s="149">
        <f t="shared" si="138"/>
        <v>0</v>
      </c>
      <c r="AH144" s="52"/>
      <c r="AI144" s="54"/>
      <c r="AJ144" s="149">
        <f t="shared" si="139"/>
        <v>0</v>
      </c>
      <c r="AK144" s="426">
        <f t="shared" si="142"/>
        <v>0</v>
      </c>
      <c r="AL144" s="373">
        <f t="shared" si="143"/>
        <v>0</v>
      </c>
      <c r="AM144" s="264">
        <f t="shared" si="144"/>
        <v>0</v>
      </c>
      <c r="AN144" s="950"/>
      <c r="AO144" s="951"/>
      <c r="AP144" s="951"/>
      <c r="AQ144" s="951"/>
      <c r="AR144" s="952"/>
    </row>
    <row r="145" spans="2:44">
      <c r="B145" s="312"/>
      <c r="C145" s="132"/>
      <c r="D145" s="50"/>
      <c r="E145" s="62"/>
      <c r="F145" s="493">
        <f t="shared" si="140"/>
        <v>0</v>
      </c>
      <c r="G145" s="490" t="str">
        <f t="shared" si="141"/>
        <v/>
      </c>
      <c r="H145" s="131"/>
      <c r="I145" s="447"/>
      <c r="J145" s="52"/>
      <c r="K145" s="579"/>
      <c r="L145" s="46">
        <f t="shared" si="132"/>
        <v>0</v>
      </c>
      <c r="M145" s="447"/>
      <c r="N145" s="52"/>
      <c r="O145" s="579"/>
      <c r="P145" s="46">
        <f t="shared" si="133"/>
        <v>0</v>
      </c>
      <c r="Q145" s="447"/>
      <c r="R145" s="52"/>
      <c r="S145" s="579"/>
      <c r="T145" s="46">
        <f t="shared" si="134"/>
        <v>0</v>
      </c>
      <c r="U145" s="447"/>
      <c r="V145" s="52"/>
      <c r="W145" s="579"/>
      <c r="X145" s="149">
        <f t="shared" si="135"/>
        <v>0</v>
      </c>
      <c r="Y145" s="52"/>
      <c r="Z145" s="57"/>
      <c r="AA145" s="149">
        <f t="shared" si="136"/>
        <v>0</v>
      </c>
      <c r="AB145" s="52"/>
      <c r="AC145" s="54"/>
      <c r="AD145" s="149">
        <f t="shared" si="137"/>
        <v>0</v>
      </c>
      <c r="AE145" s="52"/>
      <c r="AF145" s="54"/>
      <c r="AG145" s="149">
        <f t="shared" si="138"/>
        <v>0</v>
      </c>
      <c r="AH145" s="52"/>
      <c r="AI145" s="54"/>
      <c r="AJ145" s="149">
        <f t="shared" si="139"/>
        <v>0</v>
      </c>
      <c r="AK145" s="426">
        <f t="shared" si="142"/>
        <v>0</v>
      </c>
      <c r="AL145" s="373">
        <f t="shared" si="143"/>
        <v>0</v>
      </c>
      <c r="AM145" s="264">
        <f t="shared" si="144"/>
        <v>0</v>
      </c>
      <c r="AN145" s="950"/>
      <c r="AO145" s="951"/>
      <c r="AP145" s="951"/>
      <c r="AQ145" s="951"/>
      <c r="AR145" s="952"/>
    </row>
    <row r="146" spans="2:44">
      <c r="B146" s="312"/>
      <c r="C146" s="132"/>
      <c r="D146" s="50"/>
      <c r="E146" s="62"/>
      <c r="F146" s="493">
        <f t="shared" si="140"/>
        <v>0</v>
      </c>
      <c r="G146" s="490" t="str">
        <f t="shared" si="141"/>
        <v/>
      </c>
      <c r="H146" s="131"/>
      <c r="I146" s="447"/>
      <c r="J146" s="52"/>
      <c r="K146" s="579"/>
      <c r="L146" s="46">
        <f t="shared" si="132"/>
        <v>0</v>
      </c>
      <c r="M146" s="447"/>
      <c r="N146" s="52"/>
      <c r="O146" s="579"/>
      <c r="P146" s="46">
        <f t="shared" si="133"/>
        <v>0</v>
      </c>
      <c r="Q146" s="447"/>
      <c r="R146" s="52"/>
      <c r="S146" s="579"/>
      <c r="T146" s="46">
        <f t="shared" si="134"/>
        <v>0</v>
      </c>
      <c r="U146" s="447"/>
      <c r="V146" s="52"/>
      <c r="W146" s="579"/>
      <c r="X146" s="149">
        <f t="shared" si="135"/>
        <v>0</v>
      </c>
      <c r="Y146" s="52"/>
      <c r="Z146" s="57"/>
      <c r="AA146" s="149">
        <f t="shared" si="136"/>
        <v>0</v>
      </c>
      <c r="AB146" s="52"/>
      <c r="AC146" s="54"/>
      <c r="AD146" s="149">
        <f t="shared" si="137"/>
        <v>0</v>
      </c>
      <c r="AE146" s="52"/>
      <c r="AF146" s="54"/>
      <c r="AG146" s="149">
        <f t="shared" si="138"/>
        <v>0</v>
      </c>
      <c r="AH146" s="52"/>
      <c r="AI146" s="54"/>
      <c r="AJ146" s="149">
        <f t="shared" si="139"/>
        <v>0</v>
      </c>
      <c r="AK146" s="426">
        <f t="shared" si="142"/>
        <v>0</v>
      </c>
      <c r="AL146" s="373">
        <f t="shared" si="143"/>
        <v>0</v>
      </c>
      <c r="AM146" s="264">
        <f t="shared" si="144"/>
        <v>0</v>
      </c>
      <c r="AN146" s="950"/>
      <c r="AO146" s="951"/>
      <c r="AP146" s="951"/>
      <c r="AQ146" s="951"/>
      <c r="AR146" s="952"/>
    </row>
    <row r="147" spans="2:44">
      <c r="B147" s="312"/>
      <c r="C147" s="132"/>
      <c r="D147" s="50"/>
      <c r="E147" s="62"/>
      <c r="F147" s="493">
        <f t="shared" si="140"/>
        <v>0</v>
      </c>
      <c r="G147" s="490" t="str">
        <f t="shared" si="141"/>
        <v/>
      </c>
      <c r="H147" s="131"/>
      <c r="I147" s="447"/>
      <c r="J147" s="52"/>
      <c r="K147" s="579"/>
      <c r="L147" s="46">
        <f t="shared" si="132"/>
        <v>0</v>
      </c>
      <c r="M147" s="447"/>
      <c r="N147" s="52"/>
      <c r="O147" s="579"/>
      <c r="P147" s="46">
        <f t="shared" si="133"/>
        <v>0</v>
      </c>
      <c r="Q147" s="447"/>
      <c r="R147" s="52"/>
      <c r="S147" s="579"/>
      <c r="T147" s="46">
        <f t="shared" si="134"/>
        <v>0</v>
      </c>
      <c r="U147" s="447"/>
      <c r="V147" s="52"/>
      <c r="W147" s="579"/>
      <c r="X147" s="149">
        <f t="shared" si="135"/>
        <v>0</v>
      </c>
      <c r="Y147" s="52"/>
      <c r="Z147" s="57"/>
      <c r="AA147" s="149">
        <f t="shared" si="136"/>
        <v>0</v>
      </c>
      <c r="AB147" s="52"/>
      <c r="AC147" s="54"/>
      <c r="AD147" s="149">
        <f t="shared" si="137"/>
        <v>0</v>
      </c>
      <c r="AE147" s="52"/>
      <c r="AF147" s="54"/>
      <c r="AG147" s="149">
        <f t="shared" si="138"/>
        <v>0</v>
      </c>
      <c r="AH147" s="52"/>
      <c r="AI147" s="54"/>
      <c r="AJ147" s="149">
        <f t="shared" si="139"/>
        <v>0</v>
      </c>
      <c r="AK147" s="426">
        <f t="shared" si="142"/>
        <v>0</v>
      </c>
      <c r="AL147" s="373">
        <f t="shared" si="143"/>
        <v>0</v>
      </c>
      <c r="AM147" s="264">
        <f t="shared" si="144"/>
        <v>0</v>
      </c>
      <c r="AN147" s="950"/>
      <c r="AO147" s="951"/>
      <c r="AP147" s="951"/>
      <c r="AQ147" s="951"/>
      <c r="AR147" s="952"/>
    </row>
    <row r="148" spans="2:44">
      <c r="B148" s="312"/>
      <c r="C148" s="130"/>
      <c r="D148" s="50"/>
      <c r="E148" s="62"/>
      <c r="F148" s="493">
        <f t="shared" si="140"/>
        <v>0</v>
      </c>
      <c r="G148" s="490" t="str">
        <f t="shared" si="141"/>
        <v/>
      </c>
      <c r="H148" s="313"/>
      <c r="I148" s="447"/>
      <c r="J148" s="52"/>
      <c r="K148" s="579"/>
      <c r="L148" s="46">
        <f t="shared" si="132"/>
        <v>0</v>
      </c>
      <c r="M148" s="447"/>
      <c r="N148" s="52"/>
      <c r="O148" s="579"/>
      <c r="P148" s="46">
        <f t="shared" si="133"/>
        <v>0</v>
      </c>
      <c r="Q148" s="447"/>
      <c r="R148" s="52"/>
      <c r="S148" s="579"/>
      <c r="T148" s="46">
        <f t="shared" si="134"/>
        <v>0</v>
      </c>
      <c r="U148" s="447"/>
      <c r="V148" s="52"/>
      <c r="W148" s="579"/>
      <c r="X148" s="149">
        <f t="shared" si="135"/>
        <v>0</v>
      </c>
      <c r="Y148" s="52"/>
      <c r="Z148" s="57"/>
      <c r="AA148" s="149">
        <f t="shared" si="136"/>
        <v>0</v>
      </c>
      <c r="AB148" s="52"/>
      <c r="AC148" s="54"/>
      <c r="AD148" s="149">
        <f t="shared" si="137"/>
        <v>0</v>
      </c>
      <c r="AE148" s="52"/>
      <c r="AF148" s="54"/>
      <c r="AG148" s="149">
        <f t="shared" si="138"/>
        <v>0</v>
      </c>
      <c r="AH148" s="52"/>
      <c r="AI148" s="54"/>
      <c r="AJ148" s="149">
        <f t="shared" si="139"/>
        <v>0</v>
      </c>
      <c r="AK148" s="426">
        <f t="shared" si="142"/>
        <v>0</v>
      </c>
      <c r="AL148" s="373">
        <f t="shared" si="143"/>
        <v>0</v>
      </c>
      <c r="AM148" s="264">
        <f t="shared" si="144"/>
        <v>0</v>
      </c>
      <c r="AN148" s="950"/>
      <c r="AO148" s="951"/>
      <c r="AP148" s="951"/>
      <c r="AQ148" s="951"/>
      <c r="AR148" s="952"/>
    </row>
    <row r="149" spans="2:44">
      <c r="B149" s="312"/>
      <c r="C149" s="130"/>
      <c r="D149" s="50"/>
      <c r="E149" s="62"/>
      <c r="F149" s="493">
        <f t="shared" si="140"/>
        <v>0</v>
      </c>
      <c r="G149" s="490" t="str">
        <f t="shared" si="141"/>
        <v/>
      </c>
      <c r="H149" s="313"/>
      <c r="I149" s="92"/>
      <c r="J149" s="296"/>
      <c r="K149" s="580"/>
      <c r="L149" s="46">
        <f t="shared" si="132"/>
        <v>0</v>
      </c>
      <c r="M149" s="92"/>
      <c r="N149" s="296"/>
      <c r="O149" s="580"/>
      <c r="P149" s="46">
        <f t="shared" si="133"/>
        <v>0</v>
      </c>
      <c r="Q149" s="92"/>
      <c r="R149" s="296"/>
      <c r="S149" s="580"/>
      <c r="T149" s="46">
        <f t="shared" si="134"/>
        <v>0</v>
      </c>
      <c r="U149" s="92"/>
      <c r="V149" s="296"/>
      <c r="W149" s="580"/>
      <c r="X149" s="149">
        <f t="shared" si="135"/>
        <v>0</v>
      </c>
      <c r="Y149" s="296"/>
      <c r="Z149" s="57"/>
      <c r="AA149" s="149">
        <f t="shared" si="136"/>
        <v>0</v>
      </c>
      <c r="AB149" s="296"/>
      <c r="AC149" s="54"/>
      <c r="AD149" s="149">
        <f t="shared" si="137"/>
        <v>0</v>
      </c>
      <c r="AE149" s="296"/>
      <c r="AF149" s="54"/>
      <c r="AG149" s="149">
        <f t="shared" si="138"/>
        <v>0</v>
      </c>
      <c r="AH149" s="296"/>
      <c r="AI149" s="54"/>
      <c r="AJ149" s="149">
        <f t="shared" si="139"/>
        <v>0</v>
      </c>
      <c r="AK149" s="426">
        <f t="shared" si="142"/>
        <v>0</v>
      </c>
      <c r="AL149" s="373">
        <f t="shared" si="143"/>
        <v>0</v>
      </c>
      <c r="AM149" s="264">
        <f t="shared" si="144"/>
        <v>0</v>
      </c>
      <c r="AN149" s="950"/>
      <c r="AO149" s="951"/>
      <c r="AP149" s="951"/>
      <c r="AQ149" s="951"/>
      <c r="AR149" s="952"/>
    </row>
    <row r="150" spans="2:44">
      <c r="B150" s="312"/>
      <c r="C150" s="130"/>
      <c r="D150" s="50"/>
      <c r="E150" s="62"/>
      <c r="F150" s="494">
        <f t="shared" si="140"/>
        <v>0</v>
      </c>
      <c r="G150" s="490" t="str">
        <f t="shared" si="141"/>
        <v/>
      </c>
      <c r="H150" s="313"/>
      <c r="I150" s="436"/>
      <c r="J150" s="51"/>
      <c r="K150" s="579"/>
      <c r="L150" s="46">
        <f t="shared" si="132"/>
        <v>0</v>
      </c>
      <c r="M150" s="436"/>
      <c r="N150" s="51"/>
      <c r="O150" s="579"/>
      <c r="P150" s="46">
        <f t="shared" si="133"/>
        <v>0</v>
      </c>
      <c r="Q150" s="436"/>
      <c r="R150" s="51"/>
      <c r="S150" s="579"/>
      <c r="T150" s="46">
        <f t="shared" si="134"/>
        <v>0</v>
      </c>
      <c r="U150" s="436"/>
      <c r="V150" s="51"/>
      <c r="W150" s="579"/>
      <c r="X150" s="149">
        <f t="shared" si="135"/>
        <v>0</v>
      </c>
      <c r="Y150" s="51"/>
      <c r="Z150" s="54"/>
      <c r="AA150" s="149">
        <f t="shared" si="136"/>
        <v>0</v>
      </c>
      <c r="AB150" s="51"/>
      <c r="AC150" s="54"/>
      <c r="AD150" s="149">
        <f t="shared" si="137"/>
        <v>0</v>
      </c>
      <c r="AE150" s="51"/>
      <c r="AF150" s="54"/>
      <c r="AG150" s="149">
        <f t="shared" si="138"/>
        <v>0</v>
      </c>
      <c r="AH150" s="51"/>
      <c r="AI150" s="54"/>
      <c r="AJ150" s="149">
        <f t="shared" si="139"/>
        <v>0</v>
      </c>
      <c r="AK150" s="426">
        <f t="shared" si="142"/>
        <v>0</v>
      </c>
      <c r="AL150" s="373">
        <f t="shared" si="143"/>
        <v>0</v>
      </c>
      <c r="AM150" s="264">
        <f t="shared" si="144"/>
        <v>0</v>
      </c>
      <c r="AN150" s="953"/>
      <c r="AO150" s="954"/>
      <c r="AP150" s="954"/>
      <c r="AQ150" s="954"/>
      <c r="AR150" s="955"/>
    </row>
    <row r="151" spans="2:44" ht="16.5" thickBot="1">
      <c r="B151" s="985" t="s">
        <v>19</v>
      </c>
      <c r="C151" s="986"/>
      <c r="D151" s="986"/>
      <c r="E151" s="987"/>
      <c r="F151" s="499">
        <f>SUM(F141:F150)</f>
        <v>0</v>
      </c>
      <c r="G151" s="114">
        <f>SUM(G141:G150)</f>
        <v>0</v>
      </c>
      <c r="H151" s="125"/>
      <c r="I151" s="454">
        <f>SUM(I141:I150)</f>
        <v>0</v>
      </c>
      <c r="J151" s="256">
        <f>SUM(J141:J150)</f>
        <v>0</v>
      </c>
      <c r="K151" s="584"/>
      <c r="L151" s="256">
        <f t="shared" ref="L151:AJ151" si="145">SUM(L141:L150)</f>
        <v>0</v>
      </c>
      <c r="M151" s="461">
        <f>SUM(M141:M150)</f>
        <v>0</v>
      </c>
      <c r="N151" s="257">
        <f>SUM(N141:N150)</f>
        <v>0</v>
      </c>
      <c r="O151" s="584"/>
      <c r="P151" s="258">
        <f t="shared" si="145"/>
        <v>0</v>
      </c>
      <c r="Q151" s="454">
        <f>SUM(Q141:Q150)</f>
        <v>0</v>
      </c>
      <c r="R151" s="256">
        <f>SUM(R141:R150)</f>
        <v>0</v>
      </c>
      <c r="S151" s="584"/>
      <c r="T151" s="259">
        <f t="shared" si="145"/>
        <v>0</v>
      </c>
      <c r="U151" s="461">
        <f>SUM(U141:U150)</f>
        <v>0</v>
      </c>
      <c r="V151" s="257">
        <f>SUM(V141:V150)</f>
        <v>0</v>
      </c>
      <c r="W151" s="584"/>
      <c r="X151" s="260">
        <f t="shared" si="145"/>
        <v>0</v>
      </c>
      <c r="Y151" s="256">
        <f t="shared" si="145"/>
        <v>0</v>
      </c>
      <c r="Z151" s="256">
        <f t="shared" si="145"/>
        <v>0</v>
      </c>
      <c r="AA151" s="259">
        <f t="shared" si="145"/>
        <v>0</v>
      </c>
      <c r="AB151" s="257">
        <f t="shared" si="145"/>
        <v>0</v>
      </c>
      <c r="AC151" s="257">
        <f t="shared" si="145"/>
        <v>0</v>
      </c>
      <c r="AD151" s="260">
        <f t="shared" si="145"/>
        <v>0</v>
      </c>
      <c r="AE151" s="256">
        <f t="shared" si="145"/>
        <v>0</v>
      </c>
      <c r="AF151" s="256">
        <f t="shared" si="145"/>
        <v>0</v>
      </c>
      <c r="AG151" s="259">
        <f t="shared" si="145"/>
        <v>0</v>
      </c>
      <c r="AH151" s="257">
        <f t="shared" si="145"/>
        <v>0</v>
      </c>
      <c r="AI151" s="257">
        <f t="shared" si="145"/>
        <v>0</v>
      </c>
      <c r="AJ151" s="260">
        <f t="shared" si="145"/>
        <v>0</v>
      </c>
      <c r="AK151" s="429">
        <f>SUM(AK141:AK150)</f>
        <v>0</v>
      </c>
      <c r="AL151" s="261">
        <f>SUM(AL141:AL150)</f>
        <v>0</v>
      </c>
      <c r="AM151" s="261">
        <f>SUM(AM141:AM150)</f>
        <v>0</v>
      </c>
    </row>
    <row r="152" spans="2:44" ht="13.5" thickTop="1">
      <c r="B152" s="126"/>
      <c r="C152" s="11"/>
      <c r="D152" s="83"/>
      <c r="E152" s="83"/>
      <c r="F152" s="238"/>
      <c r="G152" s="121"/>
      <c r="H152" s="127"/>
      <c r="I152" s="438"/>
      <c r="J152" s="75"/>
      <c r="K152" s="75"/>
      <c r="L152" s="75"/>
      <c r="P152" s="154"/>
      <c r="T152" s="155"/>
      <c r="X152" s="155"/>
      <c r="Z152" s="109"/>
      <c r="AA152" s="155"/>
      <c r="AC152" s="109"/>
      <c r="AD152" s="155"/>
      <c r="AF152" s="109"/>
      <c r="AG152" s="155"/>
      <c r="AI152" s="109"/>
      <c r="AJ152" s="155"/>
      <c r="AM152" s="316"/>
    </row>
    <row r="153" spans="2:44" ht="16.5" thickBot="1">
      <c r="B153" s="134" t="s">
        <v>30</v>
      </c>
      <c r="C153" s="135"/>
      <c r="D153" s="136"/>
      <c r="E153" s="137"/>
      <c r="F153" s="255">
        <f>F60+F73+F86+F99+F112+F138+F125+F151</f>
        <v>0</v>
      </c>
      <c r="G153" s="361">
        <f>G60+G73+G86+G99+G112+G138+G125+G151</f>
        <v>0</v>
      </c>
      <c r="H153" s="138"/>
      <c r="I153" s="454">
        <f>I151+I138+I125+I112+I99+I86+I60+I73</f>
        <v>0</v>
      </c>
      <c r="J153" s="256">
        <f>J151+J138+J125+J112+J99+J86+J60+J73</f>
        <v>0</v>
      </c>
      <c r="K153" s="584"/>
      <c r="L153" s="256">
        <f t="shared" ref="L153:AJ153" si="146">L151+L138+L125+L112+L99+L86+L60+L73</f>
        <v>0</v>
      </c>
      <c r="M153" s="461">
        <f>M151+M138+M125+M112+M99+M86+M60+M73</f>
        <v>0</v>
      </c>
      <c r="N153" s="257">
        <f>N151+N138+N125+N112+N99+N86+N60+N73</f>
        <v>0</v>
      </c>
      <c r="O153" s="584"/>
      <c r="P153" s="258">
        <f t="shared" si="146"/>
        <v>0</v>
      </c>
      <c r="Q153" s="454">
        <f>Q151+Q138+Q125+Q112+Q99+Q86+Q60+Q73</f>
        <v>0</v>
      </c>
      <c r="R153" s="256">
        <f>R151+R138+R125+R112+R99+R86+R60+R73</f>
        <v>0</v>
      </c>
      <c r="S153" s="584"/>
      <c r="T153" s="259">
        <f t="shared" si="146"/>
        <v>0</v>
      </c>
      <c r="U153" s="461">
        <f>U151+U138+U125+U112+U99+U86+U60+U73</f>
        <v>0</v>
      </c>
      <c r="V153" s="257">
        <f>V151+V138+V125+V112+V99+V86+V60+V73</f>
        <v>0</v>
      </c>
      <c r="W153" s="584"/>
      <c r="X153" s="260">
        <f t="shared" si="146"/>
        <v>0</v>
      </c>
      <c r="Y153" s="256">
        <f t="shared" si="146"/>
        <v>0</v>
      </c>
      <c r="Z153" s="256">
        <f t="shared" si="146"/>
        <v>0</v>
      </c>
      <c r="AA153" s="259">
        <f t="shared" si="146"/>
        <v>0</v>
      </c>
      <c r="AB153" s="257">
        <f t="shared" si="146"/>
        <v>0</v>
      </c>
      <c r="AC153" s="257">
        <f t="shared" si="146"/>
        <v>0</v>
      </c>
      <c r="AD153" s="260">
        <f t="shared" si="146"/>
        <v>0</v>
      </c>
      <c r="AE153" s="256">
        <f t="shared" si="146"/>
        <v>0</v>
      </c>
      <c r="AF153" s="256">
        <f t="shared" si="146"/>
        <v>0</v>
      </c>
      <c r="AG153" s="259">
        <f t="shared" si="146"/>
        <v>0</v>
      </c>
      <c r="AH153" s="257">
        <f t="shared" si="146"/>
        <v>0</v>
      </c>
      <c r="AI153" s="257">
        <f t="shared" si="146"/>
        <v>0</v>
      </c>
      <c r="AJ153" s="260">
        <f t="shared" si="146"/>
        <v>0</v>
      </c>
      <c r="AK153" s="429">
        <f>AK151+AK138+AK125+AK112+AK99+AK86+AK60+AK73</f>
        <v>0</v>
      </c>
      <c r="AL153" s="261">
        <f>AL151+AL138+AL125+AL112+AL99+AL86+AL60+AL73</f>
        <v>0</v>
      </c>
      <c r="AM153" s="261">
        <f>AM151+AM138+AM125+AM112+AM99+AM86+AM60+AM73</f>
        <v>0</v>
      </c>
    </row>
    <row r="154" spans="2:44" s="14" customFormat="1" ht="16.5" thickTop="1">
      <c r="B154" s="396"/>
      <c r="C154" s="396"/>
      <c r="D154" s="397"/>
      <c r="E154" s="397"/>
      <c r="F154" s="398"/>
      <c r="G154" s="399"/>
      <c r="H154" s="396"/>
      <c r="I154" s="398"/>
      <c r="J154" s="400"/>
      <c r="K154" s="400"/>
      <c r="L154" s="400"/>
      <c r="M154" s="398"/>
      <c r="N154" s="400"/>
      <c r="O154" s="400"/>
      <c r="P154" s="401"/>
      <c r="Q154" s="398"/>
      <c r="R154" s="400"/>
      <c r="S154" s="400"/>
      <c r="T154" s="402"/>
      <c r="U154" s="398"/>
      <c r="V154" s="400"/>
      <c r="W154" s="400"/>
      <c r="X154" s="402"/>
      <c r="Y154" s="400"/>
      <c r="Z154" s="400"/>
      <c r="AA154" s="402"/>
      <c r="AB154" s="400"/>
      <c r="AC154" s="400"/>
      <c r="AD154" s="402"/>
      <c r="AE154" s="400"/>
      <c r="AF154" s="400"/>
      <c r="AG154" s="402"/>
      <c r="AH154" s="400"/>
      <c r="AI154" s="400"/>
      <c r="AJ154" s="402"/>
      <c r="AK154" s="430"/>
      <c r="AL154" s="401"/>
      <c r="AM154" s="403"/>
      <c r="AN154" s="366"/>
    </row>
    <row r="155" spans="2:44" s="14" customFormat="1" ht="15.75">
      <c r="B155" s="464"/>
      <c r="C155" s="993" t="s">
        <v>284</v>
      </c>
      <c r="D155" s="993"/>
      <c r="E155" s="993"/>
      <c r="F155" s="993"/>
      <c r="G155" s="465"/>
      <c r="H155" s="464"/>
      <c r="I155" s="995" t="s">
        <v>284</v>
      </c>
      <c r="J155" s="995"/>
      <c r="K155" s="995"/>
      <c r="L155" s="995"/>
      <c r="M155" s="995"/>
      <c r="N155" s="995"/>
      <c r="O155" s="995"/>
      <c r="P155" s="995"/>
      <c r="Q155" s="995"/>
      <c r="R155" s="995"/>
      <c r="S155" s="995"/>
      <c r="T155" s="995"/>
      <c r="U155" s="995"/>
      <c r="V155" s="995"/>
      <c r="W155" s="995"/>
      <c r="X155" s="995"/>
      <c r="Y155" s="995"/>
      <c r="Z155" s="995"/>
      <c r="AA155" s="995"/>
      <c r="AB155" s="995"/>
      <c r="AC155" s="995"/>
      <c r="AD155" s="995"/>
      <c r="AE155" s="995"/>
      <c r="AF155" s="995"/>
      <c r="AG155" s="995"/>
      <c r="AH155" s="995"/>
      <c r="AI155" s="995"/>
      <c r="AJ155" s="995"/>
      <c r="AK155" s="995"/>
      <c r="AL155" s="995"/>
      <c r="AM155" s="996"/>
      <c r="AN155" s="366"/>
    </row>
    <row r="156" spans="2:44">
      <c r="C156" s="994"/>
      <c r="D156" s="994"/>
      <c r="E156" s="994"/>
      <c r="F156" s="994"/>
      <c r="I156" s="997"/>
      <c r="J156" s="997"/>
      <c r="K156" s="997"/>
      <c r="L156" s="997"/>
      <c r="M156" s="997"/>
      <c r="N156" s="997"/>
      <c r="O156" s="997"/>
      <c r="P156" s="997"/>
      <c r="Q156" s="997"/>
      <c r="R156" s="997"/>
      <c r="S156" s="997"/>
      <c r="T156" s="997"/>
      <c r="U156" s="997"/>
      <c r="V156" s="997"/>
      <c r="W156" s="997"/>
      <c r="X156" s="997"/>
      <c r="Y156" s="997"/>
      <c r="Z156" s="997"/>
      <c r="AA156" s="997"/>
      <c r="AB156" s="997"/>
      <c r="AC156" s="997"/>
      <c r="AD156" s="997"/>
      <c r="AE156" s="997"/>
      <c r="AF156" s="997"/>
      <c r="AG156" s="997"/>
      <c r="AH156" s="997"/>
      <c r="AI156" s="997"/>
      <c r="AJ156" s="997"/>
      <c r="AK156" s="997"/>
      <c r="AL156" s="997"/>
      <c r="AM156" s="998"/>
    </row>
    <row r="157" spans="2:44" ht="25.5">
      <c r="C157" s="999" t="s">
        <v>22</v>
      </c>
      <c r="D157" s="1000"/>
      <c r="E157" s="1000"/>
      <c r="F157" s="1001"/>
      <c r="I157" s="467" t="str">
        <f>I140</f>
        <v>Total Budget 1st Period(£)</v>
      </c>
      <c r="J157" s="467" t="str">
        <f t="shared" ref="J157:AJ157" si="147">J140</f>
        <v>Total Actual 1st Period(£)</v>
      </c>
      <c r="K157" s="467"/>
      <c r="L157" s="318" t="str">
        <f t="shared" si="147"/>
        <v>Variance (£)</v>
      </c>
      <c r="M157" s="468" t="str">
        <f t="shared" si="147"/>
        <v>Total Budget 2nd Period(£)</v>
      </c>
      <c r="N157" s="468" t="str">
        <f t="shared" si="147"/>
        <v>Total Actual 2nd Period(£)</v>
      </c>
      <c r="O157" s="468"/>
      <c r="P157" s="317" t="str">
        <f t="shared" si="147"/>
        <v>Variance (£)</v>
      </c>
      <c r="Q157" s="467" t="str">
        <f t="shared" si="147"/>
        <v>Total Budget 3rd Period(£)</v>
      </c>
      <c r="R157" s="467" t="str">
        <f t="shared" si="147"/>
        <v>Total Actual 3rd Period(£)</v>
      </c>
      <c r="S157" s="467"/>
      <c r="T157" s="318" t="str">
        <f t="shared" si="147"/>
        <v>Variance (£)</v>
      </c>
      <c r="U157" s="468" t="str">
        <f t="shared" si="147"/>
        <v>Total Budget 4th Period(£)</v>
      </c>
      <c r="V157" s="468" t="str">
        <f t="shared" si="147"/>
        <v>Total Actual 4th Period(£)</v>
      </c>
      <c r="W157" s="468"/>
      <c r="X157" s="317" t="str">
        <f t="shared" si="147"/>
        <v>Variance (£)</v>
      </c>
      <c r="Y157" s="467" t="str">
        <f t="shared" si="147"/>
        <v>Total Budget 5th Period(£)</v>
      </c>
      <c r="Z157" s="467" t="str">
        <f t="shared" si="147"/>
        <v>Total Actual 5th Period(£)</v>
      </c>
      <c r="AA157" s="318" t="str">
        <f t="shared" si="147"/>
        <v>Variance (£)</v>
      </c>
      <c r="AB157" s="468" t="str">
        <f t="shared" si="147"/>
        <v>Total Budget 6th Period(£)</v>
      </c>
      <c r="AC157" s="468" t="str">
        <f t="shared" si="147"/>
        <v>Total Actual 6th Period(£)</v>
      </c>
      <c r="AD157" s="317" t="str">
        <f t="shared" si="147"/>
        <v>Variance (£)</v>
      </c>
      <c r="AE157" s="467" t="str">
        <f t="shared" si="147"/>
        <v>Total Budget 7th Period(£)</v>
      </c>
      <c r="AF157" s="467" t="str">
        <f t="shared" si="147"/>
        <v>Total Actual 7th Period(£)</v>
      </c>
      <c r="AG157" s="318" t="str">
        <f t="shared" si="147"/>
        <v>Variance (£)</v>
      </c>
      <c r="AH157" s="468" t="str">
        <f t="shared" si="147"/>
        <v>Total Budget 8th Period(£)</v>
      </c>
      <c r="AI157" s="468" t="str">
        <f t="shared" si="147"/>
        <v>Total Actual 8th Period(£)</v>
      </c>
      <c r="AJ157" s="317" t="str">
        <f t="shared" si="147"/>
        <v>Variance (£)</v>
      </c>
      <c r="AK157" s="431" t="s">
        <v>174</v>
      </c>
      <c r="AL157" s="262" t="s">
        <v>52</v>
      </c>
      <c r="AM157" s="873" t="s">
        <v>28</v>
      </c>
    </row>
    <row r="158" spans="2:44" ht="17.25" customHeight="1">
      <c r="C158" s="988"/>
      <c r="D158" s="989"/>
      <c r="E158" s="989"/>
      <c r="F158" s="506"/>
      <c r="I158" s="469"/>
      <c r="J158" s="162"/>
      <c r="K158" s="162"/>
      <c r="L158" s="162"/>
      <c r="M158" s="469"/>
      <c r="N158" s="162"/>
      <c r="O158" s="162"/>
      <c r="P158" s="162"/>
      <c r="Q158" s="469"/>
      <c r="R158" s="162"/>
      <c r="S158" s="162"/>
      <c r="T158" s="163"/>
      <c r="U158" s="469"/>
      <c r="V158" s="162"/>
      <c r="W158" s="162"/>
      <c r="X158" s="163"/>
      <c r="Y158" s="162"/>
      <c r="Z158" s="470"/>
      <c r="AA158" s="163"/>
      <c r="AB158" s="162"/>
      <c r="AC158" s="470"/>
      <c r="AD158" s="163"/>
      <c r="AE158" s="162"/>
      <c r="AF158" s="470"/>
      <c r="AG158" s="163"/>
      <c r="AH158" s="162"/>
      <c r="AI158" s="470"/>
      <c r="AJ158" s="163"/>
      <c r="AK158" s="432"/>
      <c r="AL158" s="263"/>
      <c r="AM158" s="320"/>
    </row>
    <row r="159" spans="2:44" ht="17.25" customHeight="1">
      <c r="C159" s="990" t="s">
        <v>7</v>
      </c>
      <c r="D159" s="991"/>
      <c r="E159" s="992"/>
      <c r="F159" s="432">
        <f>F43</f>
        <v>0</v>
      </c>
      <c r="I159" s="708">
        <f>I43</f>
        <v>0</v>
      </c>
      <c r="J159" s="709">
        <f>J43</f>
        <v>0</v>
      </c>
      <c r="K159" s="709"/>
      <c r="L159" s="709">
        <f>L43</f>
        <v>0</v>
      </c>
      <c r="M159" s="708">
        <f>M43</f>
        <v>0</v>
      </c>
      <c r="N159" s="709">
        <f>N43</f>
        <v>0</v>
      </c>
      <c r="O159" s="709"/>
      <c r="P159" s="709">
        <f>P43</f>
        <v>0</v>
      </c>
      <c r="Q159" s="708">
        <f>Q43</f>
        <v>0</v>
      </c>
      <c r="R159" s="709">
        <f>R43</f>
        <v>0</v>
      </c>
      <c r="S159" s="709"/>
      <c r="T159" s="712">
        <f>T43</f>
        <v>0</v>
      </c>
      <c r="U159" s="708">
        <f>U43</f>
        <v>0</v>
      </c>
      <c r="V159" s="709">
        <f>V43</f>
        <v>0</v>
      </c>
      <c r="W159" s="709"/>
      <c r="X159" s="404">
        <f t="shared" ref="X159:AJ159" si="148">X43</f>
        <v>0</v>
      </c>
      <c r="Y159" s="471">
        <f t="shared" si="148"/>
        <v>0</v>
      </c>
      <c r="Z159" s="471">
        <f t="shared" si="148"/>
        <v>0</v>
      </c>
      <c r="AA159" s="487">
        <f t="shared" si="148"/>
        <v>0</v>
      </c>
      <c r="AB159" s="472">
        <f t="shared" si="148"/>
        <v>0</v>
      </c>
      <c r="AC159" s="472">
        <f t="shared" si="148"/>
        <v>0</v>
      </c>
      <c r="AD159" s="404">
        <f t="shared" si="148"/>
        <v>0</v>
      </c>
      <c r="AE159" s="471">
        <f t="shared" si="148"/>
        <v>0</v>
      </c>
      <c r="AF159" s="471">
        <f t="shared" si="148"/>
        <v>0</v>
      </c>
      <c r="AG159" s="487">
        <f t="shared" si="148"/>
        <v>0</v>
      </c>
      <c r="AH159" s="472">
        <f t="shared" si="148"/>
        <v>0</v>
      </c>
      <c r="AI159" s="472">
        <f t="shared" si="148"/>
        <v>0</v>
      </c>
      <c r="AJ159" s="487">
        <f t="shared" si="148"/>
        <v>0</v>
      </c>
      <c r="AK159" s="433">
        <f>Y159+AB159+AE159+AH159+U159+Q159+M159+I159</f>
        <v>0</v>
      </c>
      <c r="AL159" s="405">
        <f>Z159+AC159+AF159+AI159+V159+R159+N159+J159</f>
        <v>0</v>
      </c>
      <c r="AM159" s="406">
        <f>F159-AL159</f>
        <v>0</v>
      </c>
    </row>
    <row r="160" spans="2:44" ht="17.25" customHeight="1">
      <c r="C160" s="990" t="s">
        <v>31</v>
      </c>
      <c r="D160" s="991"/>
      <c r="E160" s="992"/>
      <c r="F160" s="432">
        <f>F153</f>
        <v>0</v>
      </c>
      <c r="I160" s="710">
        <f>I153</f>
        <v>0</v>
      </c>
      <c r="J160" s="711">
        <f>J153</f>
        <v>0</v>
      </c>
      <c r="K160" s="711"/>
      <c r="L160" s="711">
        <f t="shared" ref="L160:AI160" si="149">L153</f>
        <v>0</v>
      </c>
      <c r="M160" s="710">
        <f>M153</f>
        <v>0</v>
      </c>
      <c r="N160" s="711">
        <f>N153</f>
        <v>0</v>
      </c>
      <c r="O160" s="711"/>
      <c r="P160" s="711">
        <f t="shared" si="149"/>
        <v>0</v>
      </c>
      <c r="Q160" s="710">
        <f>Q153</f>
        <v>0</v>
      </c>
      <c r="R160" s="711">
        <f>R153</f>
        <v>0</v>
      </c>
      <c r="S160" s="711"/>
      <c r="T160" s="713">
        <f t="shared" si="149"/>
        <v>0</v>
      </c>
      <c r="U160" s="710">
        <f>U153</f>
        <v>0</v>
      </c>
      <c r="V160" s="711">
        <f>V153</f>
        <v>0</v>
      </c>
      <c r="W160" s="711"/>
      <c r="X160" s="485">
        <f t="shared" si="149"/>
        <v>0</v>
      </c>
      <c r="Y160" s="473">
        <f t="shared" si="149"/>
        <v>0</v>
      </c>
      <c r="Z160" s="473">
        <f t="shared" si="149"/>
        <v>0</v>
      </c>
      <c r="AA160" s="485">
        <f t="shared" si="149"/>
        <v>0</v>
      </c>
      <c r="AB160" s="474">
        <f t="shared" si="149"/>
        <v>0</v>
      </c>
      <c r="AC160" s="474">
        <f t="shared" si="149"/>
        <v>0</v>
      </c>
      <c r="AD160" s="407">
        <f t="shared" si="149"/>
        <v>0</v>
      </c>
      <c r="AE160" s="473">
        <f t="shared" si="149"/>
        <v>0</v>
      </c>
      <c r="AF160" s="473">
        <f t="shared" si="149"/>
        <v>0</v>
      </c>
      <c r="AG160" s="485">
        <f t="shared" si="149"/>
        <v>0</v>
      </c>
      <c r="AH160" s="474">
        <f t="shared" si="149"/>
        <v>0</v>
      </c>
      <c r="AI160" s="474">
        <f t="shared" si="149"/>
        <v>0</v>
      </c>
      <c r="AJ160" s="485">
        <f>AJ153</f>
        <v>0</v>
      </c>
      <c r="AK160" s="434">
        <f>Y160+AB160+AE160+AH160+U160+Q160+M160+I160</f>
        <v>0</v>
      </c>
      <c r="AL160" s="408">
        <f>Z160+AC160+AF160+AI160+V160+R160+N160+J160</f>
        <v>0</v>
      </c>
      <c r="AM160" s="409">
        <f>F160-AL160</f>
        <v>0</v>
      </c>
    </row>
    <row r="161" spans="1:44" ht="25.5">
      <c r="C161" s="475" t="s">
        <v>8</v>
      </c>
      <c r="D161" s="476"/>
      <c r="E161" s="466"/>
      <c r="F161" s="477">
        <f>F160-F159</f>
        <v>0</v>
      </c>
      <c r="G161" s="478" t="s">
        <v>173</v>
      </c>
      <c r="H161" s="479"/>
      <c r="I161" s="455">
        <f>I159-I160</f>
        <v>0</v>
      </c>
      <c r="J161" s="410">
        <f t="shared" ref="J161:AM161" si="150">J159-J160</f>
        <v>0</v>
      </c>
      <c r="K161" s="410"/>
      <c r="L161" s="411">
        <f t="shared" si="150"/>
        <v>0</v>
      </c>
      <c r="M161" s="462">
        <f t="shared" si="150"/>
        <v>0</v>
      </c>
      <c r="N161" s="412">
        <f t="shared" si="150"/>
        <v>0</v>
      </c>
      <c r="O161" s="412"/>
      <c r="P161" s="411">
        <f t="shared" si="150"/>
        <v>0</v>
      </c>
      <c r="Q161" s="455">
        <f t="shared" si="150"/>
        <v>0</v>
      </c>
      <c r="R161" s="410">
        <f t="shared" si="150"/>
        <v>0</v>
      </c>
      <c r="S161" s="410"/>
      <c r="T161" s="411">
        <f t="shared" si="150"/>
        <v>0</v>
      </c>
      <c r="U161" s="462">
        <f t="shared" si="150"/>
        <v>0</v>
      </c>
      <c r="V161" s="412">
        <f t="shared" si="150"/>
        <v>0</v>
      </c>
      <c r="W161" s="412"/>
      <c r="X161" s="486">
        <f t="shared" si="150"/>
        <v>0</v>
      </c>
      <c r="Y161" s="410">
        <f t="shared" si="150"/>
        <v>0</v>
      </c>
      <c r="Z161" s="410">
        <f t="shared" si="150"/>
        <v>0</v>
      </c>
      <c r="AA161" s="486">
        <f t="shared" si="150"/>
        <v>0</v>
      </c>
      <c r="AB161" s="412">
        <f t="shared" si="150"/>
        <v>0</v>
      </c>
      <c r="AC161" s="412">
        <f t="shared" si="150"/>
        <v>0</v>
      </c>
      <c r="AD161" s="486">
        <f t="shared" si="150"/>
        <v>0</v>
      </c>
      <c r="AE161" s="410">
        <f t="shared" si="150"/>
        <v>0</v>
      </c>
      <c r="AF161" s="410">
        <f t="shared" si="150"/>
        <v>0</v>
      </c>
      <c r="AG161" s="486">
        <f t="shared" si="150"/>
        <v>0</v>
      </c>
      <c r="AH161" s="412">
        <f t="shared" si="150"/>
        <v>0</v>
      </c>
      <c r="AI161" s="412">
        <f t="shared" si="150"/>
        <v>0</v>
      </c>
      <c r="AJ161" s="486">
        <f t="shared" si="150"/>
        <v>0</v>
      </c>
      <c r="AK161" s="484">
        <f t="shared" si="150"/>
        <v>0</v>
      </c>
      <c r="AL161" s="480">
        <f t="shared" si="150"/>
        <v>0</v>
      </c>
      <c r="AM161" s="480">
        <f t="shared" si="150"/>
        <v>0</v>
      </c>
    </row>
    <row r="163" spans="1:44" s="76" customFormat="1" ht="18">
      <c r="A163" s="13"/>
      <c r="B163" s="164" t="s">
        <v>9</v>
      </c>
      <c r="C163" s="165"/>
      <c r="D163" s="166"/>
      <c r="E163" s="167"/>
      <c r="F163" s="321"/>
      <c r="G163" s="168"/>
      <c r="H163" s="13"/>
      <c r="I163" s="168"/>
      <c r="J163" s="168"/>
      <c r="K163" s="168"/>
      <c r="L163" s="168"/>
      <c r="M163" s="168"/>
      <c r="N163" s="168"/>
      <c r="O163" s="168"/>
      <c r="P163" s="168"/>
      <c r="Q163" s="168"/>
      <c r="R163" s="168"/>
      <c r="S163" s="168"/>
      <c r="T163" s="168"/>
      <c r="U163" s="168"/>
      <c r="V163" s="168"/>
      <c r="W163" s="168"/>
      <c r="Y163" s="75"/>
      <c r="Z163" s="141"/>
      <c r="AB163" s="75"/>
      <c r="AC163" s="141"/>
      <c r="AE163" s="75"/>
      <c r="AF163" s="141"/>
      <c r="AH163" s="75"/>
      <c r="AI163" s="141"/>
      <c r="AK163" s="413"/>
      <c r="AL163" s="271"/>
      <c r="AM163" s="272"/>
      <c r="AN163" s="16"/>
      <c r="AO163" s="13"/>
      <c r="AP163" s="13"/>
      <c r="AQ163" s="13"/>
      <c r="AR163" s="13"/>
    </row>
    <row r="168" spans="1:44" s="76" customFormat="1" ht="18">
      <c r="A168" s="13"/>
      <c r="H168" s="168"/>
      <c r="I168" s="435"/>
      <c r="J168" s="154"/>
      <c r="K168" s="154"/>
      <c r="L168" s="154"/>
      <c r="M168" s="438"/>
      <c r="N168" s="75"/>
      <c r="O168" s="75"/>
      <c r="P168" s="75"/>
      <c r="Q168" s="438"/>
      <c r="R168" s="75"/>
      <c r="S168" s="75"/>
      <c r="U168" s="438"/>
      <c r="V168" s="75"/>
      <c r="W168" s="75"/>
      <c r="Y168" s="75"/>
      <c r="Z168" s="322"/>
      <c r="AB168" s="75"/>
      <c r="AC168" s="322"/>
      <c r="AE168" s="75"/>
      <c r="AF168" s="322"/>
      <c r="AH168" s="75"/>
      <c r="AI168" s="322"/>
      <c r="AK168" s="413"/>
      <c r="AL168" s="271"/>
      <c r="AM168" s="272"/>
      <c r="AN168" s="16"/>
      <c r="AO168" s="13"/>
      <c r="AP168" s="13"/>
      <c r="AQ168" s="13"/>
      <c r="AR168" s="13"/>
    </row>
    <row r="179" spans="1:44" s="76" customFormat="1" ht="18">
      <c r="A179" s="13"/>
      <c r="B179" s="164" t="s">
        <v>10</v>
      </c>
      <c r="C179" s="164"/>
      <c r="D179" s="169"/>
      <c r="E179" s="170"/>
      <c r="F179" s="323"/>
      <c r="G179" s="164"/>
      <c r="H179" s="164"/>
      <c r="I179" s="168"/>
      <c r="J179" s="168"/>
      <c r="K179" s="168"/>
      <c r="L179" s="168"/>
      <c r="M179" s="168"/>
      <c r="N179" s="168"/>
      <c r="O179" s="168"/>
      <c r="P179" s="168"/>
      <c r="Q179" s="168"/>
      <c r="R179" s="168"/>
      <c r="S179" s="168"/>
      <c r="T179" s="168"/>
      <c r="U179" s="168"/>
      <c r="V179" s="168"/>
      <c r="W179" s="168"/>
      <c r="Y179" s="75"/>
      <c r="Z179" s="142"/>
      <c r="AB179" s="75"/>
      <c r="AC179" s="142"/>
      <c r="AE179" s="75"/>
      <c r="AF179" s="142"/>
      <c r="AH179" s="75"/>
      <c r="AI179" s="142"/>
      <c r="AK179" s="413"/>
      <c r="AL179" s="271"/>
      <c r="AM179" s="272"/>
      <c r="AN179" s="16"/>
      <c r="AO179" s="13"/>
      <c r="AP179" s="13"/>
      <c r="AQ179" s="13"/>
      <c r="AR179" s="13"/>
    </row>
  </sheetData>
  <sheetProtection selectLockedCells="1"/>
  <mergeCells count="145">
    <mergeCell ref="AN144:AR144"/>
    <mergeCell ref="AN145:AR145"/>
    <mergeCell ref="AN146:AR146"/>
    <mergeCell ref="AN147:AR147"/>
    <mergeCell ref="AN148:AR148"/>
    <mergeCell ref="AN149:AR149"/>
    <mergeCell ref="AN150:AR150"/>
    <mergeCell ref="AN143:AR143"/>
    <mergeCell ref="AN131:AR131"/>
    <mergeCell ref="AN134:AR134"/>
    <mergeCell ref="AN135:AR135"/>
    <mergeCell ref="AN136:AR136"/>
    <mergeCell ref="AN132:AR132"/>
    <mergeCell ref="AN133:AR133"/>
    <mergeCell ref="AN142:AR142"/>
    <mergeCell ref="AN137:AR137"/>
    <mergeCell ref="AN116:AR116"/>
    <mergeCell ref="AN124:AR124"/>
    <mergeCell ref="AN117:AR117"/>
    <mergeCell ref="AN128:AR128"/>
    <mergeCell ref="AN129:AR129"/>
    <mergeCell ref="AN130:AR130"/>
    <mergeCell ref="AN118:AR118"/>
    <mergeCell ref="AN141:AR141"/>
    <mergeCell ref="AN119:AR119"/>
    <mergeCell ref="AN120:AR120"/>
    <mergeCell ref="AN121:AR121"/>
    <mergeCell ref="AN122:AR122"/>
    <mergeCell ref="AN123:AR123"/>
    <mergeCell ref="AN105:AR105"/>
    <mergeCell ref="AN106:AR106"/>
    <mergeCell ref="AN107:AR107"/>
    <mergeCell ref="AN108:AR108"/>
    <mergeCell ref="AN109:AR109"/>
    <mergeCell ref="AN110:AR110"/>
    <mergeCell ref="AN111:AR111"/>
    <mergeCell ref="B112:E112"/>
    <mergeCell ref="AN115:AR115"/>
    <mergeCell ref="AN94:AR94"/>
    <mergeCell ref="AN95:AR95"/>
    <mergeCell ref="AN96:AR96"/>
    <mergeCell ref="AN97:AR97"/>
    <mergeCell ref="AN98:AR98"/>
    <mergeCell ref="B99:E99"/>
    <mergeCell ref="AN102:AR102"/>
    <mergeCell ref="AN103:AR103"/>
    <mergeCell ref="AN104:AR104"/>
    <mergeCell ref="AN83:AR83"/>
    <mergeCell ref="AN84:AR84"/>
    <mergeCell ref="AN85:AR85"/>
    <mergeCell ref="B86:E86"/>
    <mergeCell ref="AN89:AR89"/>
    <mergeCell ref="AN90:AR90"/>
    <mergeCell ref="AN91:AR91"/>
    <mergeCell ref="AN92:AR92"/>
    <mergeCell ref="AN93:AR93"/>
    <mergeCell ref="AN72:AR72"/>
    <mergeCell ref="B73:E73"/>
    <mergeCell ref="AN76:AR76"/>
    <mergeCell ref="AN77:AR77"/>
    <mergeCell ref="AN78:AR78"/>
    <mergeCell ref="AN79:AR79"/>
    <mergeCell ref="AN80:AR80"/>
    <mergeCell ref="AN81:AR81"/>
    <mergeCell ref="AN82:AR82"/>
    <mergeCell ref="AN63:AR63"/>
    <mergeCell ref="AN64:AR64"/>
    <mergeCell ref="AN65:AR65"/>
    <mergeCell ref="AN66:AR66"/>
    <mergeCell ref="AN67:AR67"/>
    <mergeCell ref="AN68:AR68"/>
    <mergeCell ref="AN69:AR69"/>
    <mergeCell ref="AN70:AR70"/>
    <mergeCell ref="AN71:AR71"/>
    <mergeCell ref="AN49:AR49"/>
    <mergeCell ref="AN50:AR50"/>
    <mergeCell ref="AN51:AR51"/>
    <mergeCell ref="AN52:AR52"/>
    <mergeCell ref="AN53:AR53"/>
    <mergeCell ref="AN54:AR54"/>
    <mergeCell ref="AN55:AR55"/>
    <mergeCell ref="AN56:AR56"/>
    <mergeCell ref="B60:E60"/>
    <mergeCell ref="B40:E40"/>
    <mergeCell ref="I46:L46"/>
    <mergeCell ref="M46:P46"/>
    <mergeCell ref="Q46:T46"/>
    <mergeCell ref="U46:X46"/>
    <mergeCell ref="Y46:AA46"/>
    <mergeCell ref="AB46:AD46"/>
    <mergeCell ref="AE46:AG46"/>
    <mergeCell ref="AH46:AJ46"/>
    <mergeCell ref="AN27:AR27"/>
    <mergeCell ref="AN28:AR28"/>
    <mergeCell ref="AN29:AR29"/>
    <mergeCell ref="AN30:AR30"/>
    <mergeCell ref="B31:E31"/>
    <mergeCell ref="B33:E33"/>
    <mergeCell ref="AN37:AR37"/>
    <mergeCell ref="AN38:AR38"/>
    <mergeCell ref="AN39:AR39"/>
    <mergeCell ref="AN15:AR15"/>
    <mergeCell ref="AN16:AR16"/>
    <mergeCell ref="AN19:AR19"/>
    <mergeCell ref="AN20:AR20"/>
    <mergeCell ref="AN21:AR21"/>
    <mergeCell ref="AN25:AR25"/>
    <mergeCell ref="AN26:AR26"/>
    <mergeCell ref="U12:V12"/>
    <mergeCell ref="AN17:AR17"/>
    <mergeCell ref="AN18:AR18"/>
    <mergeCell ref="AE11:AG11"/>
    <mergeCell ref="AH11:AJ11"/>
    <mergeCell ref="I13:J13"/>
    <mergeCell ref="M13:N13"/>
    <mergeCell ref="Q13:R13"/>
    <mergeCell ref="U13:V13"/>
    <mergeCell ref="Y13:Z13"/>
    <mergeCell ref="AB13:AC13"/>
    <mergeCell ref="AE13:AF13"/>
    <mergeCell ref="AH13:AI13"/>
    <mergeCell ref="C157:F157"/>
    <mergeCell ref="C160:E160"/>
    <mergeCell ref="C159:E159"/>
    <mergeCell ref="C158:E158"/>
    <mergeCell ref="B151:E151"/>
    <mergeCell ref="C155:F156"/>
    <mergeCell ref="I155:AM156"/>
    <mergeCell ref="B2:F2"/>
    <mergeCell ref="B11:H11"/>
    <mergeCell ref="B43:E43"/>
    <mergeCell ref="B46:H46"/>
    <mergeCell ref="B125:E125"/>
    <mergeCell ref="B138:E138"/>
    <mergeCell ref="F12:G12"/>
    <mergeCell ref="B22:E22"/>
    <mergeCell ref="I11:L11"/>
    <mergeCell ref="I12:J12"/>
    <mergeCell ref="M11:P11"/>
    <mergeCell ref="Q11:T11"/>
    <mergeCell ref="U11:X11"/>
    <mergeCell ref="Y11:AA11"/>
    <mergeCell ref="AB11:AD11"/>
    <mergeCell ref="M12:N12"/>
    <mergeCell ref="Q12:R12"/>
  </mergeCells>
  <printOptions horizontalCentered="1"/>
  <pageMargins left="0.74803149606299213" right="0.74803149606299213" top="0.42" bottom="0.98425196850393704" header="0.21" footer="0.51181102362204722"/>
  <pageSetup scale="32" fitToHeight="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9"/>
  <sheetViews>
    <sheetView zoomScale="70" zoomScaleNormal="70" workbookViewId="0">
      <selection activeCell="A2" sqref="A2"/>
    </sheetView>
  </sheetViews>
  <sheetFormatPr defaultColWidth="34.140625" defaultRowHeight="12.75"/>
  <cols>
    <col min="1" max="5" width="51.28515625" customWidth="1"/>
  </cols>
  <sheetData>
    <row r="1" spans="1:12" ht="75.75" customHeight="1">
      <c r="A1" s="879"/>
      <c r="B1" s="348"/>
      <c r="D1" s="348"/>
      <c r="E1" s="349"/>
      <c r="F1" s="354"/>
      <c r="G1" s="354"/>
      <c r="H1" s="354"/>
      <c r="I1" s="354"/>
      <c r="J1" s="354"/>
      <c r="K1" s="354"/>
      <c r="L1" s="354"/>
    </row>
    <row r="2" spans="1:12" ht="45.75" customHeight="1">
      <c r="A2" s="900" t="s">
        <v>143</v>
      </c>
      <c r="B2" s="356"/>
      <c r="C2" s="356"/>
      <c r="D2" s="356"/>
      <c r="E2" s="350"/>
      <c r="F2" s="354"/>
      <c r="G2" s="354"/>
      <c r="H2" s="354"/>
      <c r="I2" s="354"/>
      <c r="J2" s="354"/>
      <c r="K2" s="354"/>
      <c r="L2" s="354"/>
    </row>
    <row r="3" spans="1:12" ht="75" customHeight="1">
      <c r="A3" s="1012" t="s">
        <v>193</v>
      </c>
      <c r="B3" s="1012"/>
      <c r="C3" s="1012"/>
      <c r="D3" s="1012"/>
      <c r="E3" s="1012"/>
      <c r="F3" s="354"/>
      <c r="G3" s="354"/>
      <c r="H3" s="354"/>
      <c r="I3" s="354"/>
      <c r="J3" s="354"/>
      <c r="K3" s="354"/>
      <c r="L3" s="354"/>
    </row>
    <row r="4" spans="1:12" ht="25.5">
      <c r="A4" s="1013" t="s">
        <v>180</v>
      </c>
      <c r="B4" s="1014"/>
      <c r="C4" s="1014"/>
      <c r="D4" s="1014"/>
      <c r="E4" s="1015"/>
      <c r="F4" s="354"/>
      <c r="G4" s="354"/>
      <c r="H4" s="354"/>
      <c r="I4" s="354"/>
      <c r="J4" s="354"/>
      <c r="K4" s="354"/>
      <c r="L4" s="354"/>
    </row>
    <row r="5" spans="1:12" ht="30">
      <c r="A5" s="360" t="s">
        <v>144</v>
      </c>
      <c r="B5" s="360" t="s">
        <v>145</v>
      </c>
      <c r="C5" s="360" t="s">
        <v>146</v>
      </c>
      <c r="D5" s="360" t="s">
        <v>147</v>
      </c>
      <c r="E5" s="360" t="s">
        <v>148</v>
      </c>
      <c r="F5" s="355"/>
      <c r="G5" s="355"/>
      <c r="H5" s="355"/>
      <c r="I5" s="355"/>
      <c r="J5" s="355"/>
      <c r="K5" s="355"/>
      <c r="L5" s="355"/>
    </row>
    <row r="6" spans="1:12" ht="158.25" customHeight="1">
      <c r="A6" s="359" t="s">
        <v>197</v>
      </c>
      <c r="B6" s="359" t="s">
        <v>195</v>
      </c>
      <c r="C6" s="359" t="s">
        <v>150</v>
      </c>
      <c r="D6" s="359" t="s">
        <v>154</v>
      </c>
      <c r="E6" s="359" t="s">
        <v>196</v>
      </c>
      <c r="F6" s="358"/>
      <c r="G6" s="358"/>
      <c r="H6" s="358"/>
      <c r="I6" s="358"/>
      <c r="J6" s="358"/>
      <c r="K6" s="358"/>
      <c r="L6" s="358"/>
    </row>
    <row r="7" spans="1:12" ht="99.75">
      <c r="A7" s="359" t="s">
        <v>201</v>
      </c>
      <c r="B7" s="359" t="s">
        <v>198</v>
      </c>
      <c r="C7" s="359" t="s">
        <v>199</v>
      </c>
      <c r="D7" s="359" t="s">
        <v>200</v>
      </c>
      <c r="E7" s="359" t="s">
        <v>196</v>
      </c>
      <c r="F7" s="358"/>
      <c r="G7" s="358"/>
      <c r="H7" s="358"/>
      <c r="I7" s="358"/>
      <c r="J7" s="358"/>
      <c r="K7" s="358"/>
      <c r="L7" s="358"/>
    </row>
    <row r="8" spans="1:12" ht="99.75">
      <c r="A8" s="359" t="s">
        <v>202</v>
      </c>
      <c r="B8" s="359" t="s">
        <v>153</v>
      </c>
      <c r="C8" s="359" t="s">
        <v>203</v>
      </c>
      <c r="D8" s="359" t="s">
        <v>151</v>
      </c>
      <c r="E8" s="359" t="s">
        <v>155</v>
      </c>
      <c r="F8" s="358"/>
      <c r="G8" s="358"/>
      <c r="H8" s="358"/>
      <c r="I8" s="358"/>
      <c r="J8" s="358"/>
      <c r="K8" s="358"/>
      <c r="L8" s="358"/>
    </row>
    <row r="9" spans="1:12" ht="99.75">
      <c r="A9" s="587" t="s">
        <v>204</v>
      </c>
      <c r="B9" s="359" t="s">
        <v>152</v>
      </c>
      <c r="C9" s="359" t="s">
        <v>205</v>
      </c>
      <c r="D9" s="359" t="s">
        <v>207</v>
      </c>
      <c r="E9" s="359" t="s">
        <v>206</v>
      </c>
      <c r="F9" s="358"/>
      <c r="G9" s="358"/>
      <c r="H9" s="358"/>
      <c r="I9" s="358"/>
      <c r="J9" s="358"/>
      <c r="K9" s="358"/>
      <c r="L9" s="358"/>
    </row>
    <row r="13" spans="1:12" ht="30">
      <c r="A13" s="360" t="s">
        <v>144</v>
      </c>
      <c r="B13" s="360" t="s">
        <v>145</v>
      </c>
      <c r="C13" s="360" t="s">
        <v>146</v>
      </c>
      <c r="D13" s="360" t="s">
        <v>147</v>
      </c>
      <c r="E13" s="360" t="s">
        <v>148</v>
      </c>
      <c r="F13" s="355"/>
      <c r="G13" s="355"/>
      <c r="H13" s="355"/>
      <c r="I13" s="355"/>
      <c r="J13" s="355"/>
      <c r="K13" s="355"/>
      <c r="L13" s="355"/>
    </row>
    <row r="14" spans="1:12" ht="56.25" customHeight="1">
      <c r="A14" s="357"/>
      <c r="B14" s="357"/>
      <c r="C14" s="357"/>
      <c r="D14" s="357"/>
      <c r="E14" s="357"/>
      <c r="F14" s="353"/>
      <c r="G14" s="353"/>
      <c r="H14" s="353"/>
      <c r="I14" s="353"/>
      <c r="J14" s="353"/>
      <c r="K14" s="353"/>
      <c r="L14" s="353"/>
    </row>
    <row r="15" spans="1:12" ht="56.25" customHeight="1">
      <c r="A15" s="357"/>
      <c r="B15" s="357"/>
      <c r="C15" s="357"/>
      <c r="D15" s="357"/>
      <c r="E15" s="357"/>
      <c r="F15" s="353"/>
      <c r="G15" s="353"/>
      <c r="H15" s="353"/>
      <c r="I15" s="353"/>
      <c r="J15" s="353"/>
      <c r="K15" s="353"/>
      <c r="L15" s="353"/>
    </row>
    <row r="16" spans="1:12" ht="56.25" customHeight="1">
      <c r="A16" s="357"/>
      <c r="B16" s="357"/>
      <c r="C16" s="357"/>
      <c r="D16" s="357"/>
      <c r="E16" s="357"/>
      <c r="F16" s="353"/>
      <c r="G16" s="353"/>
      <c r="H16" s="353"/>
      <c r="I16" s="353"/>
      <c r="J16" s="353"/>
      <c r="K16" s="353"/>
      <c r="L16" s="353"/>
    </row>
    <row r="17" spans="1:5" ht="56.25" customHeight="1">
      <c r="A17" s="357"/>
      <c r="B17" s="357"/>
      <c r="C17" s="357"/>
      <c r="D17" s="357"/>
      <c r="E17" s="357"/>
    </row>
    <row r="18" spans="1:5" ht="56.25" customHeight="1">
      <c r="A18" s="357"/>
      <c r="B18" s="357"/>
      <c r="C18" s="357"/>
      <c r="D18" s="357"/>
      <c r="E18" s="357"/>
    </row>
    <row r="19" spans="1:5" ht="56.25" customHeight="1">
      <c r="A19" s="357"/>
      <c r="B19" s="357"/>
      <c r="C19" s="357"/>
      <c r="D19" s="357"/>
      <c r="E19" s="357"/>
    </row>
    <row r="20" spans="1:5" ht="56.25" customHeight="1">
      <c r="A20" s="357"/>
      <c r="B20" s="357"/>
      <c r="C20" s="357"/>
      <c r="D20" s="357"/>
      <c r="E20" s="357"/>
    </row>
    <row r="21" spans="1:5" ht="56.25" customHeight="1">
      <c r="A21" s="357"/>
      <c r="B21" s="357"/>
      <c r="C21" s="357"/>
      <c r="D21" s="357"/>
      <c r="E21" s="357"/>
    </row>
    <row r="22" spans="1:5" ht="56.25" customHeight="1">
      <c r="A22" s="357"/>
      <c r="B22" s="357"/>
      <c r="C22" s="357"/>
      <c r="D22" s="357"/>
      <c r="E22" s="357"/>
    </row>
    <row r="23" spans="1:5" ht="56.25" customHeight="1">
      <c r="A23" s="357"/>
      <c r="B23" s="357"/>
      <c r="C23" s="357"/>
      <c r="D23" s="357"/>
      <c r="E23" s="357"/>
    </row>
    <row r="24" spans="1:5" ht="56.25" customHeight="1">
      <c r="A24" s="357"/>
      <c r="B24" s="357"/>
      <c r="C24" s="357"/>
      <c r="D24" s="357"/>
      <c r="E24" s="357"/>
    </row>
    <row r="25" spans="1:5" ht="56.25" customHeight="1">
      <c r="A25" s="357"/>
      <c r="B25" s="357"/>
      <c r="C25" s="357"/>
      <c r="D25" s="357"/>
      <c r="E25" s="357"/>
    </row>
    <row r="26" spans="1:5" ht="56.25" customHeight="1">
      <c r="A26" s="357"/>
      <c r="B26" s="357"/>
      <c r="C26" s="357"/>
      <c r="D26" s="357"/>
      <c r="E26" s="357"/>
    </row>
    <row r="27" spans="1:5" ht="56.25" customHeight="1">
      <c r="A27" s="357"/>
      <c r="B27" s="357"/>
      <c r="C27" s="357"/>
      <c r="D27" s="357"/>
      <c r="E27" s="357"/>
    </row>
    <row r="28" spans="1:5" ht="56.25" customHeight="1">
      <c r="A28" s="357"/>
      <c r="B28" s="357"/>
      <c r="C28" s="357"/>
      <c r="D28" s="357"/>
      <c r="E28" s="357"/>
    </row>
    <row r="29" spans="1:5" ht="56.25" customHeight="1">
      <c r="A29" s="357"/>
      <c r="B29" s="357"/>
      <c r="C29" s="357"/>
      <c r="D29" s="357"/>
      <c r="E29" s="357"/>
    </row>
    <row r="30" spans="1:5" ht="56.25" customHeight="1">
      <c r="A30" s="357"/>
      <c r="B30" s="357"/>
      <c r="C30" s="357"/>
      <c r="D30" s="357"/>
      <c r="E30" s="357"/>
    </row>
    <row r="31" spans="1:5" ht="56.25" customHeight="1">
      <c r="A31" s="357"/>
      <c r="B31" s="357"/>
      <c r="C31" s="357"/>
      <c r="D31" s="357"/>
      <c r="E31" s="357"/>
    </row>
    <row r="32" spans="1:5" ht="56.25" customHeight="1">
      <c r="A32" s="357"/>
      <c r="B32" s="357"/>
      <c r="C32" s="357"/>
      <c r="D32" s="357"/>
      <c r="E32" s="357"/>
    </row>
    <row r="33" spans="1:5" ht="56.25" customHeight="1">
      <c r="A33" s="357"/>
      <c r="B33" s="357"/>
      <c r="C33" s="357"/>
      <c r="D33" s="357"/>
      <c r="E33" s="357"/>
    </row>
    <row r="34" spans="1:5" ht="56.25" customHeight="1">
      <c r="A34" s="357"/>
      <c r="B34" s="357"/>
      <c r="C34" s="357"/>
      <c r="D34" s="357"/>
      <c r="E34" s="357"/>
    </row>
    <row r="35" spans="1:5" ht="56.25" customHeight="1">
      <c r="A35" s="357"/>
      <c r="B35" s="357"/>
      <c r="C35" s="357"/>
      <c r="D35" s="357"/>
      <c r="E35" s="357"/>
    </row>
    <row r="36" spans="1:5" ht="56.25" customHeight="1">
      <c r="A36" s="357"/>
      <c r="B36" s="357"/>
      <c r="C36" s="357"/>
      <c r="D36" s="357"/>
      <c r="E36" s="357"/>
    </row>
    <row r="37" spans="1:5" ht="56.25" customHeight="1">
      <c r="A37" s="357"/>
      <c r="B37" s="357"/>
      <c r="C37" s="357"/>
      <c r="D37" s="357"/>
      <c r="E37" s="357"/>
    </row>
    <row r="38" spans="1:5" ht="56.25" customHeight="1">
      <c r="A38" s="357"/>
      <c r="B38" s="357"/>
      <c r="C38" s="357"/>
      <c r="D38" s="357"/>
      <c r="E38" s="357"/>
    </row>
    <row r="39" spans="1:5" ht="27" customHeight="1"/>
  </sheetData>
  <mergeCells count="2">
    <mergeCell ref="A3:E3"/>
    <mergeCell ref="A4:E4"/>
  </mergeCells>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J63"/>
  <sheetViews>
    <sheetView zoomScale="70" zoomScaleNormal="70" workbookViewId="0">
      <selection activeCell="M1" sqref="M1"/>
    </sheetView>
  </sheetViews>
  <sheetFormatPr defaultRowHeight="12.75"/>
  <cols>
    <col min="1" max="1" width="0.85546875" style="5" customWidth="1"/>
    <col min="2" max="2" width="41" customWidth="1"/>
    <col min="3" max="3" width="22" customWidth="1"/>
    <col min="4" max="4" width="22.7109375" customWidth="1"/>
    <col min="5" max="5" width="22.5703125" customWidth="1"/>
    <col min="6" max="6" width="30.85546875" customWidth="1"/>
    <col min="7" max="7" width="30.7109375" customWidth="1"/>
    <col min="8" max="8" width="30.85546875" customWidth="1"/>
    <col min="9" max="9" width="30.42578125" customWidth="1"/>
    <col min="10" max="10" width="1.140625" style="5" customWidth="1"/>
    <col min="11" max="16384" width="9.140625" style="5"/>
  </cols>
  <sheetData>
    <row r="1" spans="1:10" ht="89.25" customHeight="1" thickBot="1">
      <c r="A1" s="268"/>
      <c r="B1" s="267"/>
      <c r="C1" s="267"/>
      <c r="D1" s="267"/>
      <c r="E1" s="267"/>
      <c r="F1" s="267"/>
      <c r="G1" s="267"/>
      <c r="H1" s="267"/>
      <c r="I1" s="267"/>
      <c r="J1" s="268"/>
    </row>
    <row r="2" spans="1:10" s="2" customFormat="1" ht="14.25" customHeight="1">
      <c r="A2" s="338"/>
      <c r="B2" s="545" t="s">
        <v>73</v>
      </c>
      <c r="C2" s="546"/>
      <c r="D2" s="546"/>
      <c r="E2" s="546"/>
      <c r="F2" s="546"/>
      <c r="G2" s="547"/>
      <c r="H2" s="268"/>
      <c r="I2" s="268"/>
      <c r="J2" s="338"/>
    </row>
    <row r="3" spans="1:10" s="2" customFormat="1">
      <c r="A3" s="338"/>
      <c r="B3" s="548"/>
      <c r="C3" s="338"/>
      <c r="D3" s="338"/>
      <c r="E3" s="338"/>
      <c r="F3" s="203"/>
      <c r="G3" s="549"/>
      <c r="H3" s="268"/>
      <c r="I3" s="268"/>
      <c r="J3" s="338"/>
    </row>
    <row r="4" spans="1:10" s="2" customFormat="1">
      <c r="A4" s="338"/>
      <c r="B4" s="548" t="s">
        <v>74</v>
      </c>
      <c r="C4" s="568">
        <f>'1. Budget vs Actual '!C4</f>
        <v>0</v>
      </c>
      <c r="D4" s="338"/>
      <c r="E4" s="339"/>
      <c r="F4" s="171" t="s">
        <v>127</v>
      </c>
      <c r="G4" s="550"/>
      <c r="H4" s="268"/>
      <c r="I4" s="268"/>
      <c r="J4" s="338"/>
    </row>
    <row r="5" spans="1:10" s="2" customFormat="1">
      <c r="A5" s="338"/>
      <c r="B5" s="548" t="s">
        <v>75</v>
      </c>
      <c r="C5" s="569">
        <f>'1. Budget vs Actual '!C5</f>
        <v>0</v>
      </c>
      <c r="D5" s="338"/>
      <c r="E5" s="339"/>
      <c r="F5" s="201" t="s">
        <v>76</v>
      </c>
      <c r="G5" s="551"/>
      <c r="H5" s="268"/>
      <c r="I5" s="268"/>
      <c r="J5" s="338"/>
    </row>
    <row r="6" spans="1:10" s="2" customFormat="1">
      <c r="A6" s="338"/>
      <c r="B6" s="548" t="s">
        <v>77</v>
      </c>
      <c r="C6" s="340"/>
      <c r="D6" s="338" t="s">
        <v>78</v>
      </c>
      <c r="E6" s="341"/>
      <c r="F6" s="202" t="s">
        <v>79</v>
      </c>
      <c r="G6" s="552"/>
      <c r="H6" s="268"/>
      <c r="I6" s="268"/>
      <c r="J6" s="338"/>
    </row>
    <row r="7" spans="1:10" s="2" customFormat="1">
      <c r="A7" s="338"/>
      <c r="B7" s="548" t="s">
        <v>80</v>
      </c>
      <c r="C7" s="340"/>
      <c r="D7" s="338" t="s">
        <v>81</v>
      </c>
      <c r="E7" s="342"/>
      <c r="F7" s="201" t="s">
        <v>82</v>
      </c>
      <c r="G7" s="553"/>
      <c r="H7" s="268"/>
      <c r="I7" s="268"/>
      <c r="J7" s="338"/>
    </row>
    <row r="8" spans="1:10" s="2" customFormat="1">
      <c r="A8" s="338"/>
      <c r="B8" s="548" t="s">
        <v>83</v>
      </c>
      <c r="C8" s="343"/>
      <c r="D8" s="338"/>
      <c r="E8" s="344"/>
      <c r="F8" s="204" t="s">
        <v>84</v>
      </c>
      <c r="G8" s="554"/>
      <c r="H8" s="345"/>
      <c r="I8" s="268"/>
      <c r="J8" s="338"/>
    </row>
    <row r="9" spans="1:10" s="2" customFormat="1" ht="15" customHeight="1">
      <c r="A9" s="338"/>
      <c r="B9" s="548"/>
      <c r="C9" s="346"/>
      <c r="D9" s="338"/>
      <c r="E9" s="338"/>
      <c r="F9" s="338"/>
      <c r="G9" s="555"/>
      <c r="H9" s="338"/>
      <c r="I9" s="338"/>
      <c r="J9" s="338"/>
    </row>
    <row r="10" spans="1:10" s="2" customFormat="1" ht="13.5" thickBot="1">
      <c r="A10" s="338"/>
      <c r="B10" s="556"/>
      <c r="C10" s="557"/>
      <c r="D10" s="557"/>
      <c r="E10" s="557"/>
      <c r="F10" s="557"/>
      <c r="G10" s="558"/>
      <c r="H10" s="338"/>
      <c r="I10" s="338"/>
      <c r="J10" s="338"/>
    </row>
    <row r="11" spans="1:10" s="2" customFormat="1">
      <c r="A11" s="338"/>
      <c r="B11" s="338"/>
      <c r="C11" s="338"/>
      <c r="D11" s="338"/>
      <c r="E11" s="338"/>
      <c r="F11" s="347"/>
      <c r="G11" s="347"/>
      <c r="H11" s="347"/>
      <c r="I11" s="347"/>
      <c r="J11" s="338"/>
    </row>
    <row r="12" spans="1:10" s="2" customFormat="1" ht="35.25" customHeight="1">
      <c r="B12" s="1020" t="s">
        <v>405</v>
      </c>
      <c r="C12" s="1020"/>
      <c r="D12" s="1020"/>
      <c r="E12" s="1020"/>
      <c r="F12" s="1020"/>
      <c r="G12" s="1020"/>
      <c r="H12" s="1020"/>
      <c r="I12" s="1020"/>
    </row>
    <row r="13" spans="1:10" s="2" customFormat="1" ht="15.75">
      <c r="B13" s="507" t="s">
        <v>121</v>
      </c>
      <c r="C13" s="508"/>
      <c r="D13" s="509"/>
      <c r="E13" s="509"/>
      <c r="F13" s="509"/>
      <c r="G13" s="509"/>
      <c r="H13" s="509"/>
      <c r="I13" s="510"/>
    </row>
    <row r="14" spans="1:10" s="2" customFormat="1" ht="15">
      <c r="B14" s="1016" t="s">
        <v>85</v>
      </c>
      <c r="C14" s="1018" t="s">
        <v>179</v>
      </c>
      <c r="D14" s="1018" t="s">
        <v>120</v>
      </c>
      <c r="E14" s="1018" t="s">
        <v>86</v>
      </c>
      <c r="F14" s="199" t="s">
        <v>65</v>
      </c>
      <c r="G14" s="200" t="s">
        <v>119</v>
      </c>
      <c r="H14" s="199" t="s">
        <v>67</v>
      </c>
      <c r="I14" s="200" t="s">
        <v>68</v>
      </c>
    </row>
    <row r="15" spans="1:10" ht="38.25">
      <c r="B15" s="1017"/>
      <c r="C15" s="1019"/>
      <c r="D15" s="1019"/>
      <c r="E15" s="1019"/>
      <c r="F15" s="196" t="s">
        <v>118</v>
      </c>
      <c r="G15" s="197" t="s">
        <v>118</v>
      </c>
      <c r="H15" s="196" t="s">
        <v>118</v>
      </c>
      <c r="I15" s="197" t="s">
        <v>118</v>
      </c>
    </row>
    <row r="16" spans="1:10" ht="15">
      <c r="B16" s="891"/>
      <c r="C16" s="891"/>
      <c r="D16" s="891"/>
      <c r="E16" s="891"/>
      <c r="F16" s="892"/>
      <c r="G16" s="892"/>
      <c r="H16" s="892"/>
      <c r="I16" s="892"/>
    </row>
    <row r="17" spans="2:9" ht="15">
      <c r="B17" s="893"/>
      <c r="C17" s="893"/>
      <c r="D17" s="893"/>
      <c r="E17" s="893"/>
      <c r="F17" s="894"/>
      <c r="G17" s="894"/>
      <c r="H17" s="894"/>
      <c r="I17" s="894"/>
    </row>
    <row r="18" spans="2:9" ht="15">
      <c r="B18" s="893"/>
      <c r="C18" s="893"/>
      <c r="D18" s="893"/>
      <c r="E18" s="893"/>
      <c r="F18" s="894"/>
      <c r="G18" s="894"/>
      <c r="H18" s="894"/>
      <c r="I18" s="894"/>
    </row>
    <row r="19" spans="2:9" ht="15">
      <c r="B19" s="893"/>
      <c r="C19" s="893"/>
      <c r="D19" s="893"/>
      <c r="E19" s="893"/>
      <c r="F19" s="894"/>
      <c r="G19" s="894"/>
      <c r="H19" s="894"/>
      <c r="I19" s="894"/>
    </row>
    <row r="20" spans="2:9" ht="15">
      <c r="B20" s="893"/>
      <c r="C20" s="893"/>
      <c r="D20" s="893"/>
      <c r="E20" s="893"/>
      <c r="F20" s="894"/>
      <c r="G20" s="894"/>
      <c r="H20" s="894"/>
      <c r="I20" s="894"/>
    </row>
    <row r="21" spans="2:9" ht="18" customHeight="1">
      <c r="B21" s="895"/>
      <c r="C21" s="896"/>
      <c r="D21" s="895"/>
      <c r="E21" s="897"/>
      <c r="F21" s="898"/>
      <c r="G21" s="898"/>
      <c r="H21" s="898"/>
      <c r="I21" s="898"/>
    </row>
    <row r="22" spans="2:9">
      <c r="B22" s="198"/>
      <c r="C22" s="5"/>
      <c r="D22" s="198"/>
      <c r="E22" s="24"/>
      <c r="F22" s="5"/>
      <c r="G22" s="5"/>
      <c r="H22" s="5"/>
      <c r="I22" s="5"/>
    </row>
    <row r="23" spans="2:9" s="19" customFormat="1" ht="15.75">
      <c r="B23" s="511" t="s">
        <v>124</v>
      </c>
      <c r="C23" s="512"/>
      <c r="D23" s="512"/>
      <c r="E23" s="513"/>
      <c r="F23" s="512"/>
      <c r="G23" s="512"/>
      <c r="H23" s="512"/>
      <c r="I23" s="513"/>
    </row>
    <row r="24" spans="2:9" s="19" customFormat="1" ht="15">
      <c r="B24" s="1016" t="s">
        <v>85</v>
      </c>
      <c r="C24" s="1018" t="s">
        <v>126</v>
      </c>
      <c r="D24" s="1018" t="s">
        <v>120</v>
      </c>
      <c r="E24" s="1018" t="s">
        <v>86</v>
      </c>
      <c r="F24" s="199" t="s">
        <v>65</v>
      </c>
      <c r="G24" s="200" t="s">
        <v>119</v>
      </c>
      <c r="H24" s="199" t="s">
        <v>67</v>
      </c>
      <c r="I24" s="200" t="s">
        <v>68</v>
      </c>
    </row>
    <row r="25" spans="2:9" ht="38.25">
      <c r="B25" s="1017"/>
      <c r="C25" s="1019"/>
      <c r="D25" s="1019"/>
      <c r="E25" s="1019"/>
      <c r="F25" s="196" t="s">
        <v>118</v>
      </c>
      <c r="G25" s="197" t="s">
        <v>118</v>
      </c>
      <c r="H25" s="196" t="s">
        <v>118</v>
      </c>
      <c r="I25" s="197" t="s">
        <v>118</v>
      </c>
    </row>
    <row r="26" spans="2:9" s="19" customFormat="1" ht="21.75" customHeight="1">
      <c r="B26" s="21"/>
      <c r="C26" s="184"/>
      <c r="D26" s="21"/>
      <c r="E26" s="21"/>
      <c r="F26" s="194"/>
      <c r="G26" s="21"/>
      <c r="H26" s="21"/>
      <c r="I26" s="21"/>
    </row>
    <row r="27" spans="2:9" s="19" customFormat="1">
      <c r="B27" s="18"/>
      <c r="C27" s="183"/>
      <c r="D27" s="18"/>
      <c r="E27" s="18"/>
      <c r="F27" s="183"/>
      <c r="G27" s="18"/>
      <c r="H27" s="18"/>
      <c r="I27" s="18"/>
    </row>
    <row r="28" spans="2:9" s="19" customFormat="1">
      <c r="B28" s="18"/>
      <c r="C28" s="185"/>
      <c r="D28" s="18"/>
      <c r="E28" s="18"/>
      <c r="F28" s="183"/>
      <c r="G28" s="18"/>
      <c r="H28" s="18"/>
      <c r="I28" s="18"/>
    </row>
    <row r="29" spans="2:9" s="19" customFormat="1">
      <c r="B29" s="18"/>
      <c r="C29" s="183"/>
      <c r="D29" s="18"/>
      <c r="E29" s="18"/>
      <c r="F29" s="183"/>
      <c r="G29" s="18"/>
      <c r="H29" s="18"/>
      <c r="I29" s="18"/>
    </row>
    <row r="30" spans="2:9" s="19" customFormat="1" ht="21" customHeight="1">
      <c r="B30" s="18"/>
      <c r="C30" s="183"/>
      <c r="D30" s="18"/>
      <c r="E30" s="18"/>
      <c r="F30" s="183"/>
      <c r="G30" s="18"/>
      <c r="H30" s="18"/>
      <c r="I30" s="18"/>
    </row>
    <row r="31" spans="2:9" s="19" customFormat="1" ht="15" customHeight="1">
      <c r="B31" s="18"/>
      <c r="C31" s="183"/>
      <c r="D31" s="18"/>
      <c r="E31" s="18"/>
      <c r="F31" s="183"/>
      <c r="G31" s="18"/>
      <c r="H31" s="18"/>
      <c r="I31" s="18"/>
    </row>
    <row r="32" spans="2:9" ht="19.5" customHeight="1">
      <c r="B32" s="188"/>
      <c r="C32" s="186"/>
      <c r="D32" s="20"/>
      <c r="E32" s="176"/>
      <c r="F32" s="8"/>
      <c r="G32" s="17"/>
      <c r="H32" s="17"/>
      <c r="I32" s="17"/>
    </row>
    <row r="33" spans="2:9">
      <c r="B33" s="206"/>
      <c r="C33" s="207"/>
      <c r="D33" s="207"/>
      <c r="E33" s="544"/>
      <c r="F33" s="208"/>
      <c r="G33" s="208"/>
      <c r="H33" s="208"/>
      <c r="I33" s="208"/>
    </row>
    <row r="34" spans="2:9" ht="15.75">
      <c r="B34" s="539" t="s">
        <v>122</v>
      </c>
      <c r="C34" s="540"/>
      <c r="D34" s="541"/>
      <c r="E34" s="542"/>
      <c r="F34" s="540"/>
      <c r="G34" s="540"/>
      <c r="H34" s="540"/>
      <c r="I34" s="543"/>
    </row>
    <row r="35" spans="2:9" s="2" customFormat="1" ht="15">
      <c r="B35" s="1016" t="s">
        <v>85</v>
      </c>
      <c r="C35" s="1018" t="s">
        <v>179</v>
      </c>
      <c r="D35" s="1018" t="s">
        <v>120</v>
      </c>
      <c r="E35" s="1018" t="s">
        <v>86</v>
      </c>
      <c r="F35" s="199" t="s">
        <v>65</v>
      </c>
      <c r="G35" s="200" t="s">
        <v>119</v>
      </c>
      <c r="H35" s="199" t="s">
        <v>67</v>
      </c>
      <c r="I35" s="200" t="s">
        <v>68</v>
      </c>
    </row>
    <row r="36" spans="2:9" s="2" customFormat="1" ht="38.25">
      <c r="B36" s="1017"/>
      <c r="C36" s="1019"/>
      <c r="D36" s="1019"/>
      <c r="E36" s="1019"/>
      <c r="F36" s="196" t="s">
        <v>118</v>
      </c>
      <c r="G36" s="197" t="s">
        <v>118</v>
      </c>
      <c r="H36" s="196" t="s">
        <v>118</v>
      </c>
      <c r="I36" s="197" t="s">
        <v>118</v>
      </c>
    </row>
    <row r="37" spans="2:9" s="2" customFormat="1">
      <c r="B37" s="534"/>
      <c r="C37" s="535"/>
      <c r="D37" s="536"/>
      <c r="E37" s="537"/>
      <c r="F37" s="538"/>
      <c r="G37" s="4"/>
      <c r="H37" s="526"/>
      <c r="I37" s="4"/>
    </row>
    <row r="38" spans="2:9" s="2" customFormat="1">
      <c r="B38" s="179"/>
      <c r="C38" s="180"/>
      <c r="D38" s="179"/>
      <c r="E38" s="195"/>
      <c r="F38" s="181"/>
    </row>
    <row r="39" spans="2:9" s="2" customFormat="1" ht="15.75">
      <c r="B39" s="514" t="s">
        <v>123</v>
      </c>
      <c r="C39" s="515"/>
      <c r="D39" s="516"/>
      <c r="E39" s="517"/>
      <c r="F39" s="518"/>
      <c r="G39" s="519"/>
      <c r="H39" s="519"/>
      <c r="I39" s="520"/>
    </row>
    <row r="40" spans="2:9" s="2" customFormat="1" ht="15">
      <c r="B40" s="1016" t="s">
        <v>85</v>
      </c>
      <c r="C40" s="1018" t="s">
        <v>179</v>
      </c>
      <c r="D40" s="1018" t="s">
        <v>120</v>
      </c>
      <c r="E40" s="1018" t="s">
        <v>86</v>
      </c>
      <c r="F40" s="199" t="s">
        <v>65</v>
      </c>
      <c r="G40" s="200" t="s">
        <v>119</v>
      </c>
      <c r="H40" s="199" t="s">
        <v>67</v>
      </c>
      <c r="I40" s="200" t="s">
        <v>68</v>
      </c>
    </row>
    <row r="41" spans="2:9" s="2" customFormat="1" ht="38.25">
      <c r="B41" s="1017"/>
      <c r="C41" s="1019"/>
      <c r="D41" s="1019"/>
      <c r="E41" s="1019"/>
      <c r="F41" s="196" t="s">
        <v>118</v>
      </c>
      <c r="G41" s="197" t="s">
        <v>118</v>
      </c>
      <c r="H41" s="196" t="s">
        <v>118</v>
      </c>
      <c r="I41" s="197" t="s">
        <v>118</v>
      </c>
    </row>
    <row r="42" spans="2:9" s="2" customFormat="1">
      <c r="B42" s="525" t="s">
        <v>87</v>
      </c>
      <c r="C42" s="203"/>
      <c r="D42" s="203"/>
      <c r="E42" s="205"/>
      <c r="F42" s="203"/>
      <c r="G42" s="203"/>
      <c r="H42" s="203"/>
      <c r="I42" s="205"/>
    </row>
    <row r="43" spans="2:9" s="19" customFormat="1" ht="81.400000000000006" customHeight="1">
      <c r="B43" s="191"/>
      <c r="C43" s="189"/>
      <c r="D43" s="190"/>
      <c r="E43" s="190"/>
      <c r="F43" s="192"/>
      <c r="G43" s="178"/>
      <c r="H43" s="190"/>
      <c r="I43" s="190"/>
    </row>
    <row r="44" spans="2:9" s="2" customFormat="1">
      <c r="B44" s="525" t="s">
        <v>88</v>
      </c>
      <c r="C44" s="526"/>
      <c r="D44" s="526"/>
      <c r="E44" s="527"/>
      <c r="F44" s="526"/>
      <c r="G44" s="203"/>
      <c r="H44" s="526"/>
      <c r="I44" s="527"/>
    </row>
    <row r="45" spans="2:9" s="19" customFormat="1" ht="51" customHeight="1">
      <c r="B45" s="528"/>
      <c r="C45" s="21"/>
      <c r="D45" s="21"/>
      <c r="E45" s="21"/>
      <c r="F45" s="193"/>
      <c r="G45" s="529"/>
      <c r="H45" s="21"/>
      <c r="I45" s="21"/>
    </row>
    <row r="46" spans="2:9" s="19" customFormat="1" ht="13.15" customHeight="1">
      <c r="B46" s="182"/>
      <c r="C46" s="18"/>
      <c r="D46" s="18"/>
      <c r="E46" s="18"/>
      <c r="F46" s="183"/>
      <c r="G46" s="178"/>
      <c r="H46" s="18"/>
      <c r="I46" s="18"/>
    </row>
    <row r="47" spans="2:9" s="19" customFormat="1" ht="15" customHeight="1">
      <c r="B47" s="530"/>
      <c r="C47" s="531"/>
      <c r="D47" s="531"/>
      <c r="E47" s="531"/>
      <c r="F47" s="532"/>
      <c r="G47" s="533"/>
      <c r="H47" s="531"/>
      <c r="I47" s="531"/>
    </row>
    <row r="48" spans="2:9" ht="25.5" customHeight="1">
      <c r="B48" s="19"/>
      <c r="C48" s="177"/>
      <c r="D48" s="177"/>
      <c r="E48" s="187"/>
      <c r="F48" s="1"/>
      <c r="G48" s="1"/>
      <c r="H48" s="1"/>
      <c r="I48" s="1"/>
    </row>
    <row r="49" spans="2:9" ht="15.75">
      <c r="B49" s="511" t="s">
        <v>125</v>
      </c>
      <c r="C49" s="521"/>
      <c r="D49" s="521"/>
      <c r="E49" s="522"/>
      <c r="F49" s="523"/>
      <c r="G49" s="523"/>
      <c r="H49" s="523"/>
      <c r="I49" s="524"/>
    </row>
    <row r="50" spans="2:9" ht="15">
      <c r="B50" s="1016" t="s">
        <v>186</v>
      </c>
      <c r="C50" s="1018" t="s">
        <v>179</v>
      </c>
      <c r="D50" s="1016" t="s">
        <v>120</v>
      </c>
      <c r="E50" s="1018" t="s">
        <v>86</v>
      </c>
      <c r="F50" s="199" t="s">
        <v>65</v>
      </c>
      <c r="G50" s="200" t="s">
        <v>119</v>
      </c>
      <c r="H50" s="199" t="s">
        <v>67</v>
      </c>
      <c r="I50" s="200" t="s">
        <v>68</v>
      </c>
    </row>
    <row r="51" spans="2:9" s="2" customFormat="1" ht="38.25">
      <c r="B51" s="1017"/>
      <c r="C51" s="1019"/>
      <c r="D51" s="1017"/>
      <c r="E51" s="1019"/>
      <c r="F51" s="196" t="s">
        <v>118</v>
      </c>
      <c r="G51" s="197" t="s">
        <v>118</v>
      </c>
      <c r="H51" s="196" t="s">
        <v>118</v>
      </c>
      <c r="I51" s="197" t="s">
        <v>118</v>
      </c>
    </row>
    <row r="52" spans="2:9" s="19" customFormat="1" ht="38.450000000000003" customHeight="1">
      <c r="B52" s="21"/>
      <c r="C52" s="21"/>
      <c r="D52" s="21"/>
      <c r="E52" s="21"/>
      <c r="F52" s="184"/>
      <c r="G52" s="21"/>
      <c r="H52" s="21"/>
      <c r="I52" s="21"/>
    </row>
    <row r="53" spans="2:9" s="19" customFormat="1" ht="54" customHeight="1">
      <c r="B53" s="20"/>
      <c r="C53" s="20"/>
      <c r="D53" s="18"/>
      <c r="E53" s="18"/>
      <c r="F53" s="183"/>
      <c r="G53" s="18"/>
      <c r="H53" s="18"/>
      <c r="I53" s="18"/>
    </row>
    <row r="54" spans="2:9" s="19" customFormat="1" ht="54" customHeight="1">
      <c r="B54" s="18"/>
      <c r="C54" s="22"/>
      <c r="D54" s="18"/>
      <c r="E54" s="18"/>
      <c r="F54" s="183"/>
      <c r="G54" s="18"/>
      <c r="H54" s="18"/>
      <c r="I54" s="18"/>
    </row>
    <row r="55" spans="2:9" s="3" customFormat="1">
      <c r="B55" s="559"/>
      <c r="C55" s="560"/>
      <c r="D55" s="531"/>
      <c r="E55" s="561"/>
      <c r="F55" s="562"/>
      <c r="G55" s="561"/>
      <c r="H55" s="561"/>
      <c r="I55" s="56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sheetData>
  <mergeCells count="21">
    <mergeCell ref="B12:I12"/>
    <mergeCell ref="B14:B15"/>
    <mergeCell ref="E14:E15"/>
    <mergeCell ref="D14:D15"/>
    <mergeCell ref="C24:C25"/>
    <mergeCell ref="B35:B36"/>
    <mergeCell ref="E50:E51"/>
    <mergeCell ref="E24:E25"/>
    <mergeCell ref="C40:C41"/>
    <mergeCell ref="C14:C15"/>
    <mergeCell ref="E40:E41"/>
    <mergeCell ref="E35:E36"/>
    <mergeCell ref="D40:D41"/>
    <mergeCell ref="D35:D36"/>
    <mergeCell ref="C35:C36"/>
    <mergeCell ref="B50:B51"/>
    <mergeCell ref="C50:C51"/>
    <mergeCell ref="D50:D51"/>
    <mergeCell ref="B40:B41"/>
    <mergeCell ref="D24:D25"/>
    <mergeCell ref="B24:B25"/>
  </mergeCells>
  <phoneticPr fontId="40" type="noConversion"/>
  <printOptions gridLines="1"/>
  <pageMargins left="0.49" right="0.47" top="0.5" bottom="0.17" header="0.5" footer="0.19"/>
  <pageSetup paperSize="8" scale="59" orientation="portrait" r:id="rId1"/>
  <headerFooter alignWithMargins="0">
    <oddFooter>&amp;R&amp;P</oddFooter>
  </headerFooter>
  <cellWatches>
    <cellWatch r="B53"/>
  </cellWatch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80" zoomScaleNormal="80" zoomScaleSheetLayoutView="110" workbookViewId="0">
      <selection activeCell="J6" sqref="J6"/>
    </sheetView>
  </sheetViews>
  <sheetFormatPr defaultColWidth="8.85546875" defaultRowHeight="12.75"/>
  <cols>
    <col min="1" max="1" width="3.85546875" style="859" customWidth="1"/>
    <col min="2" max="2" width="27.85546875" style="859" customWidth="1"/>
    <col min="3" max="3" width="39.42578125" style="859" customWidth="1"/>
    <col min="4" max="4" width="20.42578125" style="859" customWidth="1"/>
    <col min="5" max="5" width="9.42578125" style="859" customWidth="1"/>
    <col min="6" max="6" width="3.85546875" style="859" customWidth="1"/>
    <col min="7" max="16384" width="8.85546875" style="859"/>
  </cols>
  <sheetData>
    <row r="1" spans="1:6" ht="30" customHeight="1">
      <c r="A1" s="858"/>
      <c r="B1" s="1023"/>
      <c r="C1" s="1023"/>
      <c r="D1" s="1023"/>
      <c r="E1" s="1023"/>
      <c r="F1" s="1023"/>
    </row>
    <row r="2" spans="1:6" ht="42" customHeight="1">
      <c r="A2" s="858"/>
      <c r="B2" s="757"/>
      <c r="C2" s="877"/>
      <c r="D2" s="757"/>
      <c r="E2" s="758"/>
      <c r="F2" s="880"/>
    </row>
    <row r="3" spans="1:6" ht="35.25" customHeight="1">
      <c r="A3" s="858"/>
      <c r="B3" s="899" t="s">
        <v>101</v>
      </c>
      <c r="C3" s="1027" t="s">
        <v>284</v>
      </c>
      <c r="D3" s="1027"/>
      <c r="E3" s="1027"/>
      <c r="F3" s="880"/>
    </row>
    <row r="4" spans="1:6" ht="15">
      <c r="A4" s="858"/>
      <c r="B4" s="757"/>
      <c r="C4" s="877"/>
      <c r="D4" s="757"/>
      <c r="E4" s="758"/>
      <c r="F4" s="880"/>
    </row>
    <row r="5" spans="1:6" s="860" customFormat="1">
      <c r="B5" s="762" t="s">
        <v>11</v>
      </c>
      <c r="C5" s="1024" t="str">
        <f>'[3]1. Budget vs Actual'!B3</f>
        <v>Please enter</v>
      </c>
      <c r="D5" s="1024"/>
      <c r="E5" s="1024"/>
      <c r="F5" s="763"/>
    </row>
    <row r="6" spans="1:6" s="860" customFormat="1">
      <c r="B6" s="762" t="s">
        <v>13</v>
      </c>
      <c r="C6" s="1024" t="str">
        <f>'[3]1. Budget vs Actual'!B5</f>
        <v>Please enter</v>
      </c>
      <c r="D6" s="1024"/>
      <c r="E6" s="1024"/>
      <c r="F6" s="763"/>
    </row>
    <row r="7" spans="1:6" s="860" customFormat="1">
      <c r="B7" s="762" t="s">
        <v>38</v>
      </c>
      <c r="C7" s="1024" t="str">
        <f>'[3]1. Budget vs Actual'!B6</f>
        <v>Creative Skillset generated</v>
      </c>
      <c r="D7" s="1024"/>
      <c r="E7" s="1024"/>
      <c r="F7" s="763"/>
    </row>
    <row r="8" spans="1:6" s="860" customFormat="1">
      <c r="B8" s="764"/>
      <c r="C8" s="765"/>
      <c r="D8" s="765"/>
      <c r="E8" s="765"/>
      <c r="F8" s="763"/>
    </row>
    <row r="9" spans="1:6" s="860" customFormat="1">
      <c r="B9" s="764"/>
      <c r="C9" s="765"/>
      <c r="D9" s="765"/>
      <c r="E9" s="765"/>
      <c r="F9" s="763"/>
    </row>
    <row r="10" spans="1:6" s="860" customFormat="1">
      <c r="B10" s="759" t="s">
        <v>184</v>
      </c>
      <c r="C10" s="766"/>
      <c r="D10" s="760"/>
      <c r="E10" s="761"/>
      <c r="F10" s="767"/>
    </row>
    <row r="11" spans="1:6" s="860" customFormat="1">
      <c r="B11" s="759"/>
      <c r="C11" s="766"/>
      <c r="D11" s="760"/>
      <c r="E11" s="761"/>
      <c r="F11" s="767"/>
    </row>
    <row r="12" spans="1:6" s="860" customFormat="1" ht="12.75" customHeight="1">
      <c r="B12" s="768" t="s">
        <v>138</v>
      </c>
      <c r="C12" s="1024" t="s">
        <v>274</v>
      </c>
      <c r="D12" s="1024"/>
      <c r="E12" s="1024"/>
      <c r="F12" s="767"/>
    </row>
    <row r="13" spans="1:6" s="860" customFormat="1" ht="12.75" customHeight="1">
      <c r="B13" s="768" t="s">
        <v>139</v>
      </c>
      <c r="C13" s="1024" t="s">
        <v>274</v>
      </c>
      <c r="D13" s="1024"/>
      <c r="E13" s="1024"/>
      <c r="F13" s="767"/>
    </row>
    <row r="14" spans="1:6" s="860" customFormat="1" ht="12.75" customHeight="1">
      <c r="B14" s="768" t="s">
        <v>140</v>
      </c>
      <c r="C14" s="1024" t="s">
        <v>274</v>
      </c>
      <c r="D14" s="1024"/>
      <c r="E14" s="1024"/>
      <c r="F14" s="767"/>
    </row>
    <row r="15" spans="1:6" s="860" customFormat="1" ht="12.75" customHeight="1">
      <c r="B15" s="768" t="s">
        <v>141</v>
      </c>
      <c r="C15" s="1024" t="s">
        <v>274</v>
      </c>
      <c r="D15" s="1024"/>
      <c r="E15" s="1024"/>
      <c r="F15" s="767"/>
    </row>
    <row r="16" spans="1:6" ht="15">
      <c r="A16" s="858"/>
      <c r="B16" s="769"/>
      <c r="C16" s="769"/>
      <c r="D16" s="770"/>
      <c r="E16" s="771"/>
      <c r="F16" s="769"/>
    </row>
    <row r="17" spans="1:6" ht="15">
      <c r="A17" s="858"/>
      <c r="B17" s="757"/>
      <c r="C17" s="757"/>
      <c r="D17" s="770"/>
      <c r="E17" s="772"/>
      <c r="F17" s="757"/>
    </row>
    <row r="18" spans="1:6" s="773" customFormat="1">
      <c r="B18" s="774"/>
      <c r="C18" s="774"/>
      <c r="D18" s="774"/>
      <c r="E18" s="775"/>
      <c r="F18" s="776"/>
    </row>
    <row r="19" spans="1:6" s="773" customFormat="1">
      <c r="B19" s="1025" t="s">
        <v>37</v>
      </c>
      <c r="C19" s="1025"/>
      <c r="D19" s="1026"/>
      <c r="E19" s="1026"/>
      <c r="F19" s="777"/>
    </row>
    <row r="20" spans="1:6" s="773" customFormat="1">
      <c r="B20" s="774"/>
      <c r="C20" s="774"/>
      <c r="D20" s="757"/>
      <c r="E20" s="758"/>
      <c r="F20" s="774"/>
    </row>
    <row r="21" spans="1:6" ht="16.5" thickBot="1">
      <c r="A21" s="858"/>
      <c r="B21" s="778" t="s">
        <v>243</v>
      </c>
      <c r="C21" s="778"/>
      <c r="D21" s="779" t="s">
        <v>6</v>
      </c>
      <c r="E21" s="780" t="s">
        <v>242</v>
      </c>
      <c r="F21" s="757"/>
    </row>
    <row r="22" spans="1:6" ht="15.75" thickBot="1">
      <c r="A22" s="858"/>
      <c r="B22" s="1021" t="s">
        <v>241</v>
      </c>
      <c r="C22" s="1022"/>
      <c r="D22" s="781">
        <f>'1. Budget vs Actual '!F153</f>
        <v>0</v>
      </c>
      <c r="E22" s="782">
        <v>1</v>
      </c>
      <c r="F22" s="757"/>
    </row>
    <row r="23" spans="1:6" ht="15.75" thickBot="1">
      <c r="A23" s="858"/>
      <c r="B23" s="1021" t="s">
        <v>178</v>
      </c>
      <c r="C23" s="1022"/>
      <c r="D23" s="781">
        <f>'1. Budget vs Actual '!F40</f>
        <v>0</v>
      </c>
      <c r="E23" s="782" t="e">
        <f>D23/D22</f>
        <v>#DIV/0!</v>
      </c>
      <c r="F23" s="757"/>
    </row>
    <row r="24" spans="1:6" ht="15">
      <c r="A24" s="858"/>
      <c r="B24" s="1028"/>
      <c r="C24" s="1028"/>
      <c r="D24" s="757"/>
      <c r="E24" s="758"/>
      <c r="F24" s="757"/>
    </row>
    <row r="25" spans="1:6" ht="15">
      <c r="A25" s="858"/>
      <c r="B25" s="1029"/>
      <c r="C25" s="1030"/>
      <c r="D25" s="783"/>
      <c r="E25" s="758"/>
      <c r="F25" s="757"/>
    </row>
    <row r="26" spans="1:6" ht="15.75" thickBot="1">
      <c r="A26" s="858"/>
      <c r="B26" s="1021" t="s">
        <v>245</v>
      </c>
      <c r="C26" s="1021"/>
      <c r="D26" s="779" t="s">
        <v>6</v>
      </c>
      <c r="E26" s="780" t="s">
        <v>242</v>
      </c>
      <c r="F26" s="757"/>
    </row>
    <row r="27" spans="1:6" ht="15.75" thickBot="1">
      <c r="A27" s="858"/>
      <c r="B27" s="1021" t="s">
        <v>257</v>
      </c>
      <c r="C27" s="1022"/>
      <c r="D27" s="784">
        <f>'1. Budget vs Actual '!AL153</f>
        <v>0</v>
      </c>
      <c r="E27" s="782" t="e">
        <f>D27/D22</f>
        <v>#DIV/0!</v>
      </c>
      <c r="F27" s="757"/>
    </row>
    <row r="28" spans="1:6" ht="13.5" customHeight="1" thickBot="1">
      <c r="A28" s="858"/>
      <c r="B28" s="1021" t="s">
        <v>258</v>
      </c>
      <c r="C28" s="1022"/>
      <c r="D28" s="784">
        <f>'1. Budget vs Actual '!AL22</f>
        <v>0</v>
      </c>
      <c r="E28" s="782" t="e">
        <f>D28/D22</f>
        <v>#DIV/0!</v>
      </c>
      <c r="F28" s="757"/>
    </row>
    <row r="29" spans="1:6" ht="15.75" thickBot="1">
      <c r="A29" s="858"/>
      <c r="B29" s="1031" t="s">
        <v>259</v>
      </c>
      <c r="C29" s="1032"/>
      <c r="D29" s="784">
        <f>'1. Budget vs Actual '!AL31</f>
        <v>0</v>
      </c>
      <c r="E29" s="782" t="e">
        <f>D29/D22</f>
        <v>#DIV/0!</v>
      </c>
      <c r="F29" s="757"/>
    </row>
    <row r="30" spans="1:6" ht="15.75" thickBot="1">
      <c r="A30" s="858"/>
      <c r="B30" s="1021" t="s">
        <v>254</v>
      </c>
      <c r="C30" s="1022"/>
      <c r="D30" s="781">
        <f>'1. Budget vs Actual '!AL40</f>
        <v>0</v>
      </c>
      <c r="E30" s="782" t="e">
        <f>D30/D22</f>
        <v>#DIV/0!</v>
      </c>
      <c r="F30" s="757"/>
    </row>
    <row r="31" spans="1:6" ht="15.75" thickBot="1">
      <c r="A31" s="858"/>
      <c r="B31" s="855"/>
      <c r="C31" s="785"/>
      <c r="D31" s="783"/>
      <c r="E31" s="786"/>
      <c r="F31" s="757"/>
    </row>
    <row r="32" spans="1:6" ht="15.75" thickBot="1">
      <c r="A32" s="858"/>
      <c r="B32" s="1033" t="s">
        <v>117</v>
      </c>
      <c r="C32" s="1034"/>
      <c r="D32" s="784">
        <f>D27-D28-D29-D30</f>
        <v>0</v>
      </c>
      <c r="E32" s="782" t="e">
        <f>D32/D22</f>
        <v>#DIV/0!</v>
      </c>
      <c r="F32" s="757"/>
    </row>
    <row r="33" spans="1:6" ht="16.5" thickBot="1">
      <c r="A33" s="858"/>
      <c r="B33" s="1021"/>
      <c r="C33" s="1021"/>
      <c r="D33" s="787"/>
      <c r="E33" s="788"/>
      <c r="F33" s="757"/>
    </row>
    <row r="34" spans="1:6" ht="15.75" thickBot="1">
      <c r="A34" s="858"/>
      <c r="B34" s="1021" t="s">
        <v>56</v>
      </c>
      <c r="C34" s="1022"/>
      <c r="D34" s="781">
        <f>D23*0.1</f>
        <v>0</v>
      </c>
      <c r="E34" s="782" t="str">
        <f>IF(D34=0,"",D34/D22)</f>
        <v/>
      </c>
      <c r="F34" s="757"/>
    </row>
    <row r="35" spans="1:6" ht="15" customHeight="1" thickBot="1">
      <c r="A35" s="858"/>
      <c r="B35" s="1021" t="s">
        <v>244</v>
      </c>
      <c r="C35" s="1022"/>
      <c r="D35" s="781">
        <f>D23-D30-D34</f>
        <v>0</v>
      </c>
      <c r="E35" s="782" t="str">
        <f>IF(D35=0,"",D35/D22)</f>
        <v/>
      </c>
      <c r="F35" s="757"/>
    </row>
    <row r="36" spans="1:6" ht="15">
      <c r="A36" s="858"/>
      <c r="B36" s="1021"/>
      <c r="C36" s="1021"/>
      <c r="D36" s="783"/>
      <c r="E36" s="788"/>
      <c r="F36" s="757"/>
    </row>
    <row r="37" spans="1:6" ht="15.75" hidden="1" thickBot="1">
      <c r="A37" s="858"/>
      <c r="B37" s="1021" t="s">
        <v>246</v>
      </c>
      <c r="C37" s="1021"/>
      <c r="D37" s="789" t="str">
        <f>IF(D27=0,"",D27*E23)</f>
        <v/>
      </c>
      <c r="E37" s="782" t="e">
        <f>IF(D37=0,"",D37/D27)</f>
        <v>#VALUE!</v>
      </c>
      <c r="F37" s="757"/>
    </row>
    <row r="38" spans="1:6" ht="15">
      <c r="A38" s="858"/>
      <c r="B38" s="1021"/>
      <c r="C38" s="1021"/>
      <c r="D38" s="790"/>
      <c r="E38" s="758"/>
      <c r="F38" s="757"/>
    </row>
    <row r="39" spans="1:6" ht="15">
      <c r="A39" s="858"/>
      <c r="B39" s="791"/>
      <c r="C39" s="792"/>
      <c r="D39" s="793"/>
      <c r="E39" s="794"/>
      <c r="F39" s="769"/>
    </row>
    <row r="40" spans="1:6" ht="15">
      <c r="A40" s="858"/>
      <c r="B40" s="857"/>
      <c r="C40" s="757"/>
      <c r="D40" s="795"/>
      <c r="E40" s="758"/>
      <c r="F40" s="757"/>
    </row>
    <row r="41" spans="1:6" ht="15">
      <c r="A41" s="858"/>
      <c r="B41" s="796"/>
      <c r="C41" s="757"/>
      <c r="D41" s="857"/>
      <c r="E41" s="758"/>
      <c r="F41" s="757"/>
    </row>
    <row r="42" spans="1:6" ht="21" thickBot="1">
      <c r="A42" s="858"/>
      <c r="B42" s="1039" t="s">
        <v>183</v>
      </c>
      <c r="C42" s="1039"/>
      <c r="D42" s="797">
        <f>D32</f>
        <v>0</v>
      </c>
      <c r="E42" s="758"/>
      <c r="F42" s="757"/>
    </row>
    <row r="43" spans="1:6" ht="16.5" thickTop="1">
      <c r="A43" s="858"/>
      <c r="B43" s="857"/>
      <c r="C43" s="798"/>
      <c r="D43" s="799"/>
      <c r="E43" s="758"/>
      <c r="F43" s="757"/>
    </row>
    <row r="44" spans="1:6" ht="15">
      <c r="A44" s="858"/>
      <c r="B44" s="757"/>
      <c r="C44" s="856"/>
      <c r="D44" s="760"/>
      <c r="E44" s="761"/>
      <c r="F44" s="757"/>
    </row>
    <row r="45" spans="1:6" ht="15">
      <c r="A45" s="858"/>
      <c r="B45" s="792"/>
      <c r="C45" s="800"/>
      <c r="D45" s="793"/>
      <c r="E45" s="801"/>
      <c r="F45" s="757"/>
    </row>
    <row r="46" spans="1:6" ht="15">
      <c r="A46" s="858"/>
      <c r="B46" s="757"/>
      <c r="C46" s="856"/>
      <c r="D46" s="760"/>
      <c r="E46" s="761"/>
      <c r="F46" s="757"/>
    </row>
    <row r="47" spans="1:6" ht="32.25" customHeight="1">
      <c r="A47" s="858"/>
      <c r="B47" s="1040" t="s">
        <v>256</v>
      </c>
      <c r="C47" s="1041"/>
      <c r="D47" s="1042" t="s">
        <v>255</v>
      </c>
      <c r="E47" s="1043"/>
      <c r="F47" s="757"/>
    </row>
    <row r="48" spans="1:6" ht="32.25" customHeight="1">
      <c r="A48" s="858"/>
      <c r="B48" s="1040" t="s">
        <v>260</v>
      </c>
      <c r="C48" s="1041"/>
      <c r="D48" s="1044"/>
      <c r="E48" s="1045"/>
      <c r="F48" s="757"/>
    </row>
    <row r="49" spans="1:6" ht="32.25" customHeight="1">
      <c r="A49" s="858"/>
      <c r="B49" s="1035" t="s">
        <v>285</v>
      </c>
      <c r="C49" s="1036"/>
      <c r="D49" s="1037" t="s">
        <v>261</v>
      </c>
      <c r="E49" s="1038"/>
      <c r="F49" s="757"/>
    </row>
    <row r="50" spans="1:6" ht="15">
      <c r="A50" s="858"/>
      <c r="B50" s="858"/>
      <c r="C50" s="856"/>
      <c r="D50" s="760"/>
      <c r="E50" s="761"/>
      <c r="F50" s="757"/>
    </row>
    <row r="51" spans="1:6" ht="15">
      <c r="A51" s="858"/>
    </row>
    <row r="52" spans="1:6" ht="15">
      <c r="A52" s="858"/>
    </row>
    <row r="53" spans="1:6" ht="15">
      <c r="A53" s="858"/>
    </row>
    <row r="54" spans="1:6" ht="15">
      <c r="A54" s="858"/>
    </row>
    <row r="55" spans="1:6" ht="15">
      <c r="A55" s="858"/>
    </row>
    <row r="56" spans="1:6" ht="15">
      <c r="A56" s="858"/>
    </row>
    <row r="57" spans="1:6" s="759" customFormat="1"/>
    <row r="58" spans="1:6" s="759" customFormat="1"/>
    <row r="59" spans="1:6" ht="15">
      <c r="A59" s="858"/>
    </row>
    <row r="60" spans="1:6" ht="15">
      <c r="A60" s="858"/>
    </row>
    <row r="61" spans="1:6" ht="15">
      <c r="A61" s="858"/>
    </row>
    <row r="62" spans="1:6" ht="15">
      <c r="A62" s="858"/>
    </row>
    <row r="63" spans="1:6" ht="15">
      <c r="A63" s="858"/>
    </row>
    <row r="64" spans="1:6" ht="15">
      <c r="A64" s="858"/>
    </row>
    <row r="65" spans="1:6" ht="15">
      <c r="A65" s="858"/>
    </row>
    <row r="66" spans="1:6" ht="15">
      <c r="A66" s="858"/>
    </row>
    <row r="67" spans="1:6" ht="15">
      <c r="A67" s="858"/>
    </row>
    <row r="68" spans="1:6" ht="15">
      <c r="A68" s="858"/>
    </row>
    <row r="69" spans="1:6" ht="15">
      <c r="A69" s="858"/>
    </row>
    <row r="70" spans="1:6" ht="15">
      <c r="A70" s="858"/>
    </row>
    <row r="71" spans="1:6" ht="15">
      <c r="A71" s="858"/>
    </row>
    <row r="77" spans="1:6" ht="15.75" hidden="1" thickBot="1">
      <c r="B77" s="802"/>
      <c r="C77" s="803"/>
      <c r="D77" s="804"/>
      <c r="E77" s="861"/>
      <c r="F77" s="804"/>
    </row>
    <row r="78" spans="1:6" ht="15" hidden="1">
      <c r="B78" s="805" t="s">
        <v>286</v>
      </c>
      <c r="C78" s="806"/>
      <c r="D78" s="807"/>
      <c r="E78" s="862"/>
      <c r="F78" s="808"/>
    </row>
    <row r="79" spans="1:6" ht="15" hidden="1">
      <c r="B79" s="809"/>
      <c r="C79" s="810"/>
      <c r="D79" s="811"/>
      <c r="E79" s="863"/>
      <c r="F79" s="811"/>
    </row>
    <row r="80" spans="1:6" ht="15" hidden="1">
      <c r="B80" s="812" t="s">
        <v>33</v>
      </c>
      <c r="C80" s="813"/>
      <c r="D80" s="811"/>
      <c r="E80" s="863"/>
      <c r="F80" s="811"/>
    </row>
    <row r="81" spans="2:10" ht="15" hidden="1">
      <c r="B81" s="814"/>
      <c r="C81" s="815"/>
      <c r="D81" s="811"/>
      <c r="E81" s="863"/>
      <c r="F81" s="811"/>
    </row>
    <row r="82" spans="2:10" ht="15" hidden="1">
      <c r="B82" s="816" t="s">
        <v>34</v>
      </c>
      <c r="C82" s="815"/>
      <c r="D82" s="811"/>
      <c r="E82" s="863"/>
      <c r="F82" s="811"/>
    </row>
    <row r="83" spans="2:10" hidden="1">
      <c r="B83" s="817" t="s">
        <v>35</v>
      </c>
      <c r="C83" s="818"/>
      <c r="D83" s="818"/>
      <c r="E83" s="819"/>
      <c r="F83" s="818"/>
      <c r="G83" s="759"/>
      <c r="H83" s="759"/>
      <c r="I83" s="759"/>
      <c r="J83" s="759"/>
    </row>
    <row r="84" spans="2:10" hidden="1">
      <c r="B84" s="817" t="s">
        <v>36</v>
      </c>
      <c r="C84" s="818"/>
      <c r="D84" s="818"/>
      <c r="E84" s="819"/>
      <c r="F84" s="818"/>
      <c r="G84" s="759"/>
      <c r="H84" s="759"/>
      <c r="I84" s="759"/>
      <c r="J84" s="759"/>
    </row>
    <row r="85" spans="2:10" ht="15" hidden="1">
      <c r="B85" s="820"/>
      <c r="C85" s="811"/>
      <c r="D85" s="811"/>
      <c r="E85" s="863"/>
      <c r="F85" s="811"/>
    </row>
    <row r="86" spans="2:10" ht="15" hidden="1">
      <c r="B86" s="814" t="s">
        <v>111</v>
      </c>
      <c r="C86" s="821"/>
      <c r="D86" s="822"/>
      <c r="E86" s="863"/>
      <c r="F86" s="811"/>
    </row>
    <row r="87" spans="2:10" ht="15" hidden="1">
      <c r="B87" s="814"/>
      <c r="C87" s="810"/>
      <c r="D87" s="811"/>
      <c r="E87" s="863"/>
      <c r="F87" s="811"/>
    </row>
    <row r="88" spans="2:10" ht="15" hidden="1">
      <c r="B88" s="814"/>
      <c r="C88" s="811"/>
      <c r="D88" s="811"/>
      <c r="E88" s="863"/>
      <c r="F88" s="811"/>
    </row>
    <row r="89" spans="2:10" ht="15" hidden="1">
      <c r="B89" s="823" t="s">
        <v>32</v>
      </c>
      <c r="C89" s="821"/>
      <c r="D89" s="822"/>
      <c r="E89" s="863"/>
      <c r="F89" s="811"/>
    </row>
    <row r="90" spans="2:10" ht="15" hidden="1">
      <c r="B90" s="820"/>
      <c r="C90" s="811"/>
      <c r="D90" s="811"/>
      <c r="E90" s="863"/>
      <c r="F90" s="811"/>
    </row>
    <row r="91" spans="2:10" ht="15" hidden="1">
      <c r="B91" s="820"/>
      <c r="C91" s="811"/>
      <c r="D91" s="811"/>
      <c r="E91" s="863"/>
      <c r="F91" s="811"/>
    </row>
    <row r="92" spans="2:10" ht="15" hidden="1">
      <c r="B92" s="823" t="s">
        <v>112</v>
      </c>
      <c r="C92" s="811"/>
      <c r="D92" s="811"/>
      <c r="E92" s="863"/>
      <c r="F92" s="811"/>
    </row>
    <row r="93" spans="2:10" ht="15" hidden="1">
      <c r="B93" s="820" t="s">
        <v>113</v>
      </c>
      <c r="C93" s="811" t="s">
        <v>115</v>
      </c>
      <c r="D93" s="811"/>
      <c r="E93" s="863"/>
      <c r="F93" s="811"/>
    </row>
    <row r="94" spans="2:10" ht="15" hidden="1">
      <c r="B94" s="820" t="s">
        <v>114</v>
      </c>
      <c r="C94" s="811" t="s">
        <v>116</v>
      </c>
      <c r="D94" s="811"/>
      <c r="E94" s="863"/>
      <c r="F94" s="811"/>
    </row>
    <row r="95" spans="2:10" ht="15" hidden="1">
      <c r="B95" s="820"/>
      <c r="C95" s="811"/>
      <c r="D95" s="811"/>
      <c r="E95" s="863"/>
      <c r="F95" s="811"/>
    </row>
    <row r="96" spans="2:10" ht="15.75" hidden="1" thickBot="1">
      <c r="B96" s="824"/>
      <c r="C96" s="825"/>
      <c r="D96" s="825"/>
      <c r="E96" s="864"/>
      <c r="F96" s="825"/>
    </row>
    <row r="97" spans="2:6" ht="15" hidden="1">
      <c r="B97" s="858"/>
      <c r="C97" s="858"/>
      <c r="D97" s="858"/>
      <c r="E97" s="858"/>
      <c r="F97" s="858"/>
    </row>
    <row r="98" spans="2:6" hidden="1"/>
  </sheetData>
  <sheetProtection selectLockedCells="1"/>
  <mergeCells count="33">
    <mergeCell ref="B49:C49"/>
    <mergeCell ref="D49:E49"/>
    <mergeCell ref="B36:C36"/>
    <mergeCell ref="B37:C37"/>
    <mergeCell ref="B38:C38"/>
    <mergeCell ref="B42:C42"/>
    <mergeCell ref="B47:C47"/>
    <mergeCell ref="D47:E48"/>
    <mergeCell ref="B48:C48"/>
    <mergeCell ref="B35:C35"/>
    <mergeCell ref="B23:C23"/>
    <mergeCell ref="B24:C24"/>
    <mergeCell ref="B25:C25"/>
    <mergeCell ref="B26:C26"/>
    <mergeCell ref="B27:C27"/>
    <mergeCell ref="B28:C28"/>
    <mergeCell ref="B29:C29"/>
    <mergeCell ref="B30:C30"/>
    <mergeCell ref="B32:C32"/>
    <mergeCell ref="B33:C33"/>
    <mergeCell ref="B34:C34"/>
    <mergeCell ref="B22:C22"/>
    <mergeCell ref="B1:F1"/>
    <mergeCell ref="C5:E5"/>
    <mergeCell ref="C6:E6"/>
    <mergeCell ref="C7:E7"/>
    <mergeCell ref="C12:E12"/>
    <mergeCell ref="C13:E13"/>
    <mergeCell ref="C14:E14"/>
    <mergeCell ref="C15:E15"/>
    <mergeCell ref="B19:C19"/>
    <mergeCell ref="D19:E19"/>
    <mergeCell ref="C3:E3"/>
  </mergeCells>
  <printOptions horizontalCentered="1"/>
  <pageMargins left="0.74803149606299213" right="0.74803149606299213" top="0.38" bottom="0.62" header="0.22" footer="0.2800000000000000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80" zoomScaleNormal="80" workbookViewId="0">
      <selection activeCell="A2" sqref="A2:J2"/>
    </sheetView>
  </sheetViews>
  <sheetFormatPr defaultRowHeight="12.75"/>
  <cols>
    <col min="1" max="1" width="19.85546875" style="826" customWidth="1"/>
    <col min="2" max="3" width="18.28515625" style="826" customWidth="1"/>
    <col min="4" max="6" width="20.7109375" style="826" customWidth="1"/>
    <col min="7" max="7" width="13.28515625" style="826" customWidth="1"/>
    <col min="8" max="8" width="11.7109375" style="826" customWidth="1"/>
    <col min="9" max="9" width="17.140625" style="844" customWidth="1"/>
    <col min="10" max="10" width="25" style="826" customWidth="1"/>
    <col min="11" max="15" width="25.7109375" style="826" hidden="1" customWidth="1"/>
    <col min="16" max="16384" width="9.140625" style="826"/>
  </cols>
  <sheetData>
    <row r="1" spans="1:15" ht="60" customHeight="1">
      <c r="A1" s="1046"/>
      <c r="B1" s="1046"/>
      <c r="C1" s="1046"/>
      <c r="D1" s="1046"/>
      <c r="E1" s="1046"/>
      <c r="F1" s="1046"/>
      <c r="G1" s="1046"/>
      <c r="H1" s="1046"/>
      <c r="I1" s="1046"/>
      <c r="J1" s="1046"/>
      <c r="K1" s="881"/>
      <c r="L1" s="881"/>
      <c r="M1" s="881"/>
      <c r="N1" s="881"/>
    </row>
    <row r="2" spans="1:15" ht="42" customHeight="1">
      <c r="A2" s="1047" t="s">
        <v>208</v>
      </c>
      <c r="B2" s="1047"/>
      <c r="C2" s="1047"/>
      <c r="D2" s="1047"/>
      <c r="E2" s="1047"/>
      <c r="F2" s="1047"/>
      <c r="G2" s="1047"/>
      <c r="H2" s="1047"/>
      <c r="I2" s="1047"/>
      <c r="J2" s="1047"/>
      <c r="K2" s="881"/>
      <c r="L2" s="881"/>
      <c r="M2" s="881"/>
      <c r="N2" s="881"/>
    </row>
    <row r="3" spans="1:15" s="830" customFormat="1" ht="25.5">
      <c r="A3" s="827" t="s">
        <v>90</v>
      </c>
      <c r="B3" s="827" t="s">
        <v>91</v>
      </c>
      <c r="C3" s="828" t="s">
        <v>92</v>
      </c>
      <c r="D3" s="827" t="s">
        <v>93</v>
      </c>
      <c r="E3" s="827" t="s">
        <v>94</v>
      </c>
      <c r="F3" s="827" t="s">
        <v>95</v>
      </c>
      <c r="G3" s="827" t="s">
        <v>96</v>
      </c>
      <c r="H3" s="827" t="s">
        <v>97</v>
      </c>
      <c r="I3" s="829" t="s">
        <v>98</v>
      </c>
      <c r="J3" s="827" t="s">
        <v>99</v>
      </c>
      <c r="K3" s="827" t="s">
        <v>262</v>
      </c>
      <c r="L3" s="827" t="s">
        <v>263</v>
      </c>
      <c r="M3" s="827" t="s">
        <v>264</v>
      </c>
      <c r="N3" s="827" t="s">
        <v>265</v>
      </c>
      <c r="O3" s="827" t="s">
        <v>266</v>
      </c>
    </row>
    <row r="4" spans="1:15" s="836" customFormat="1">
      <c r="A4" s="831"/>
      <c r="B4" s="832"/>
      <c r="C4" s="833"/>
      <c r="D4" s="832"/>
      <c r="E4" s="832"/>
      <c r="F4" s="832"/>
      <c r="G4" s="832"/>
      <c r="H4" s="832"/>
      <c r="I4" s="834"/>
      <c r="J4" s="23"/>
      <c r="K4" s="835"/>
      <c r="L4" s="835"/>
      <c r="M4" s="835"/>
      <c r="N4" s="835"/>
      <c r="O4" s="835"/>
    </row>
    <row r="5" spans="1:15" s="836" customFormat="1">
      <c r="A5" s="835"/>
      <c r="B5" s="837"/>
      <c r="C5" s="838"/>
      <c r="D5" s="837"/>
      <c r="E5" s="837"/>
      <c r="F5" s="837"/>
      <c r="G5" s="837"/>
      <c r="H5" s="837"/>
      <c r="I5" s="839"/>
      <c r="J5" s="837"/>
      <c r="K5" s="835"/>
      <c r="L5" s="835"/>
      <c r="M5" s="835"/>
      <c r="N5" s="835"/>
      <c r="O5" s="835"/>
    </row>
    <row r="6" spans="1:15" s="836" customFormat="1">
      <c r="A6" s="835"/>
      <c r="B6" s="837"/>
      <c r="C6" s="838"/>
      <c r="D6" s="837"/>
      <c r="E6" s="837"/>
      <c r="F6" s="837"/>
      <c r="G6" s="837"/>
      <c r="H6" s="837"/>
      <c r="I6" s="839"/>
      <c r="J6" s="837"/>
      <c r="K6" s="835"/>
      <c r="L6" s="835"/>
      <c r="M6" s="835"/>
      <c r="N6" s="835"/>
      <c r="O6" s="835"/>
    </row>
    <row r="7" spans="1:15" s="836" customFormat="1">
      <c r="A7" s="835"/>
      <c r="B7" s="837"/>
      <c r="C7" s="838"/>
      <c r="D7" s="837"/>
      <c r="E7" s="837"/>
      <c r="F7" s="837"/>
      <c r="G7" s="837"/>
      <c r="H7" s="837"/>
      <c r="I7" s="839"/>
      <c r="J7" s="837"/>
      <c r="K7" s="835"/>
      <c r="L7" s="835"/>
      <c r="M7" s="835"/>
      <c r="N7" s="835"/>
      <c r="O7" s="835"/>
    </row>
    <row r="8" spans="1:15" s="836" customFormat="1">
      <c r="A8" s="835"/>
      <c r="B8" s="837"/>
      <c r="C8" s="838"/>
      <c r="D8" s="837"/>
      <c r="E8" s="837"/>
      <c r="F8" s="837"/>
      <c r="G8" s="837"/>
      <c r="H8" s="837"/>
      <c r="I8" s="839"/>
      <c r="J8" s="837"/>
      <c r="K8" s="835"/>
      <c r="L8" s="835"/>
      <c r="M8" s="835"/>
      <c r="N8" s="835"/>
      <c r="O8" s="835"/>
    </row>
    <row r="9" spans="1:15" s="836" customFormat="1">
      <c r="A9" s="835"/>
      <c r="B9" s="837"/>
      <c r="C9" s="838"/>
      <c r="D9" s="837"/>
      <c r="E9" s="837"/>
      <c r="F9" s="837"/>
      <c r="G9" s="837"/>
      <c r="H9" s="837"/>
      <c r="I9" s="839"/>
      <c r="J9" s="837"/>
      <c r="K9" s="835"/>
      <c r="L9" s="835"/>
      <c r="M9" s="835"/>
      <c r="N9" s="835"/>
      <c r="O9" s="835"/>
    </row>
    <row r="10" spans="1:15" s="836" customFormat="1">
      <c r="A10" s="835"/>
      <c r="B10" s="837"/>
      <c r="C10" s="838"/>
      <c r="D10" s="837"/>
      <c r="E10" s="837"/>
      <c r="F10" s="837"/>
      <c r="G10" s="837"/>
      <c r="H10" s="837"/>
      <c r="I10" s="839"/>
      <c r="J10" s="837"/>
      <c r="K10" s="835"/>
      <c r="L10" s="835"/>
      <c r="M10" s="835"/>
      <c r="N10" s="835"/>
      <c r="O10" s="835"/>
    </row>
    <row r="11" spans="1:15" s="836" customFormat="1">
      <c r="A11" s="835"/>
      <c r="B11" s="837"/>
      <c r="C11" s="838"/>
      <c r="D11" s="837"/>
      <c r="E11" s="837"/>
      <c r="F11" s="837"/>
      <c r="G11" s="837"/>
      <c r="H11" s="837"/>
      <c r="I11" s="839"/>
      <c r="J11" s="837"/>
      <c r="K11" s="835"/>
      <c r="L11" s="835"/>
      <c r="M11" s="835"/>
      <c r="N11" s="835"/>
      <c r="O11" s="835"/>
    </row>
    <row r="12" spans="1:15" s="836" customFormat="1">
      <c r="A12" s="835"/>
      <c r="B12" s="837"/>
      <c r="C12" s="838"/>
      <c r="D12" s="837"/>
      <c r="E12" s="837"/>
      <c r="F12" s="837"/>
      <c r="G12" s="837"/>
      <c r="H12" s="837"/>
      <c r="I12" s="839"/>
      <c r="J12" s="837"/>
      <c r="K12" s="835"/>
      <c r="L12" s="835"/>
      <c r="M12" s="835"/>
      <c r="N12" s="835"/>
      <c r="O12" s="835"/>
    </row>
    <row r="13" spans="1:15" s="836" customFormat="1">
      <c r="A13" s="835"/>
      <c r="B13" s="837"/>
      <c r="C13" s="838"/>
      <c r="D13" s="837"/>
      <c r="E13" s="837"/>
      <c r="F13" s="837"/>
      <c r="G13" s="837"/>
      <c r="H13" s="837"/>
      <c r="I13" s="839"/>
      <c r="J13" s="837"/>
      <c r="K13" s="835"/>
      <c r="L13" s="835"/>
      <c r="M13" s="835"/>
      <c r="N13" s="835"/>
      <c r="O13" s="835"/>
    </row>
    <row r="14" spans="1:15" s="836" customFormat="1">
      <c r="A14" s="835"/>
      <c r="B14" s="837"/>
      <c r="C14" s="838"/>
      <c r="D14" s="837"/>
      <c r="E14" s="837"/>
      <c r="F14" s="837"/>
      <c r="G14" s="837"/>
      <c r="H14" s="837"/>
      <c r="I14" s="839"/>
      <c r="J14" s="837"/>
      <c r="K14" s="835"/>
      <c r="L14" s="835"/>
      <c r="M14" s="835"/>
      <c r="N14" s="835"/>
      <c r="O14" s="835"/>
    </row>
    <row r="15" spans="1:15" s="836" customFormat="1">
      <c r="A15" s="835"/>
      <c r="B15" s="837"/>
      <c r="C15" s="838"/>
      <c r="D15" s="837"/>
      <c r="E15" s="837"/>
      <c r="F15" s="837"/>
      <c r="G15" s="837"/>
      <c r="H15" s="837"/>
      <c r="I15" s="839"/>
      <c r="J15" s="837"/>
      <c r="K15" s="835"/>
      <c r="L15" s="835"/>
      <c r="M15" s="835"/>
      <c r="N15" s="835"/>
      <c r="O15" s="835"/>
    </row>
    <row r="16" spans="1:15" s="836" customFormat="1">
      <c r="A16" s="835"/>
      <c r="B16" s="837"/>
      <c r="C16" s="838"/>
      <c r="D16" s="837"/>
      <c r="E16" s="837"/>
      <c r="F16" s="837"/>
      <c r="G16" s="837"/>
      <c r="H16" s="837"/>
      <c r="I16" s="839"/>
      <c r="J16" s="837"/>
      <c r="K16" s="835"/>
      <c r="L16" s="835"/>
      <c r="M16" s="835"/>
      <c r="N16" s="835"/>
      <c r="O16" s="835"/>
    </row>
    <row r="17" spans="1:15" s="836" customFormat="1">
      <c r="A17" s="835"/>
      <c r="B17" s="837"/>
      <c r="C17" s="838"/>
      <c r="D17" s="837"/>
      <c r="E17" s="837"/>
      <c r="F17" s="837"/>
      <c r="G17" s="837"/>
      <c r="H17" s="837"/>
      <c r="I17" s="839"/>
      <c r="J17" s="837"/>
      <c r="K17" s="835"/>
      <c r="L17" s="835"/>
      <c r="M17" s="835"/>
      <c r="N17" s="835"/>
      <c r="O17" s="835"/>
    </row>
    <row r="18" spans="1:15" s="836" customFormat="1">
      <c r="A18" s="835"/>
      <c r="B18" s="837"/>
      <c r="C18" s="838"/>
      <c r="D18" s="837"/>
      <c r="E18" s="837"/>
      <c r="F18" s="837"/>
      <c r="G18" s="837"/>
      <c r="H18" s="837"/>
      <c r="I18" s="839"/>
      <c r="J18" s="837"/>
      <c r="K18" s="835"/>
      <c r="L18" s="835"/>
      <c r="M18" s="835"/>
      <c r="N18" s="835"/>
      <c r="O18" s="835"/>
    </row>
    <row r="19" spans="1:15" s="836" customFormat="1">
      <c r="A19" s="835"/>
      <c r="B19" s="837"/>
      <c r="C19" s="838"/>
      <c r="D19" s="837"/>
      <c r="E19" s="837"/>
      <c r="F19" s="837"/>
      <c r="G19" s="837"/>
      <c r="H19" s="837"/>
      <c r="I19" s="839"/>
      <c r="J19" s="837"/>
      <c r="K19" s="835"/>
      <c r="L19" s="835"/>
      <c r="M19" s="835"/>
      <c r="N19" s="835"/>
      <c r="O19" s="835"/>
    </row>
    <row r="20" spans="1:15" s="836" customFormat="1">
      <c r="A20" s="835"/>
      <c r="B20" s="837"/>
      <c r="C20" s="838"/>
      <c r="D20" s="837"/>
      <c r="E20" s="837"/>
      <c r="F20" s="837"/>
      <c r="G20" s="837"/>
      <c r="H20" s="837"/>
      <c r="I20" s="839"/>
      <c r="J20" s="837"/>
      <c r="K20" s="835"/>
      <c r="L20" s="835"/>
      <c r="M20" s="835"/>
      <c r="N20" s="835"/>
      <c r="O20" s="835"/>
    </row>
    <row r="21" spans="1:15" s="836" customFormat="1">
      <c r="A21" s="835"/>
      <c r="B21" s="837"/>
      <c r="C21" s="838"/>
      <c r="D21" s="837"/>
      <c r="E21" s="837"/>
      <c r="F21" s="837"/>
      <c r="G21" s="837"/>
      <c r="H21" s="837"/>
      <c r="I21" s="839"/>
      <c r="J21" s="837"/>
      <c r="K21" s="835"/>
      <c r="L21" s="835"/>
      <c r="M21" s="835"/>
      <c r="N21" s="835"/>
      <c r="O21" s="835"/>
    </row>
    <row r="22" spans="1:15" s="836" customFormat="1">
      <c r="A22" s="835"/>
      <c r="B22" s="837"/>
      <c r="C22" s="838"/>
      <c r="D22" s="837"/>
      <c r="E22" s="837"/>
      <c r="F22" s="837"/>
      <c r="G22" s="837"/>
      <c r="H22" s="837"/>
      <c r="I22" s="839"/>
      <c r="J22" s="837"/>
      <c r="K22" s="835"/>
      <c r="L22" s="835"/>
      <c r="M22" s="835"/>
      <c r="N22" s="835"/>
      <c r="O22" s="835"/>
    </row>
    <row r="23" spans="1:15" s="836" customFormat="1">
      <c r="A23" s="835"/>
      <c r="B23" s="837"/>
      <c r="C23" s="838"/>
      <c r="D23" s="837"/>
      <c r="E23" s="837"/>
      <c r="F23" s="837"/>
      <c r="G23" s="837"/>
      <c r="H23" s="837"/>
      <c r="I23" s="839"/>
      <c r="J23" s="837"/>
      <c r="K23" s="835"/>
      <c r="L23" s="835"/>
      <c r="M23" s="835"/>
      <c r="N23" s="835"/>
      <c r="O23" s="835"/>
    </row>
    <row r="24" spans="1:15" s="836" customFormat="1">
      <c r="A24" s="835"/>
      <c r="B24" s="837"/>
      <c r="C24" s="838"/>
      <c r="D24" s="837"/>
      <c r="E24" s="837"/>
      <c r="F24" s="837"/>
      <c r="G24" s="837"/>
      <c r="H24" s="837"/>
      <c r="I24" s="839"/>
      <c r="J24" s="837"/>
      <c r="K24" s="835"/>
      <c r="L24" s="835"/>
      <c r="M24" s="835"/>
      <c r="N24" s="835"/>
      <c r="O24" s="835"/>
    </row>
    <row r="25" spans="1:15" s="836" customFormat="1">
      <c r="A25" s="835"/>
      <c r="B25" s="837"/>
      <c r="C25" s="838"/>
      <c r="D25" s="837"/>
      <c r="E25" s="837"/>
      <c r="F25" s="837"/>
      <c r="G25" s="837"/>
      <c r="H25" s="837"/>
      <c r="I25" s="839"/>
      <c r="J25" s="837"/>
      <c r="K25" s="835"/>
      <c r="L25" s="835"/>
      <c r="M25" s="835"/>
      <c r="N25" s="835"/>
      <c r="O25" s="835"/>
    </row>
    <row r="26" spans="1:15" s="836" customFormat="1">
      <c r="A26" s="835"/>
      <c r="B26" s="837"/>
      <c r="C26" s="838"/>
      <c r="D26" s="837"/>
      <c r="E26" s="837"/>
      <c r="F26" s="837"/>
      <c r="G26" s="837"/>
      <c r="H26" s="837"/>
      <c r="I26" s="839"/>
      <c r="J26" s="837"/>
      <c r="K26" s="835"/>
      <c r="L26" s="835"/>
      <c r="M26" s="835"/>
      <c r="N26" s="835"/>
      <c r="O26" s="835"/>
    </row>
    <row r="27" spans="1:15" s="836" customFormat="1">
      <c r="A27" s="835"/>
      <c r="B27" s="837"/>
      <c r="C27" s="838"/>
      <c r="D27" s="837"/>
      <c r="E27" s="837"/>
      <c r="F27" s="837"/>
      <c r="G27" s="837"/>
      <c r="H27" s="837"/>
      <c r="I27" s="839"/>
      <c r="J27" s="837"/>
      <c r="K27" s="835"/>
      <c r="L27" s="835"/>
      <c r="M27" s="835"/>
      <c r="N27" s="835"/>
      <c r="O27" s="835"/>
    </row>
    <row r="28" spans="1:15" s="836" customFormat="1">
      <c r="A28" s="835"/>
      <c r="B28" s="837"/>
      <c r="C28" s="838"/>
      <c r="D28" s="837"/>
      <c r="E28" s="837"/>
      <c r="F28" s="837"/>
      <c r="G28" s="837"/>
      <c r="H28" s="837"/>
      <c r="I28" s="839"/>
      <c r="J28" s="837"/>
      <c r="K28" s="835"/>
      <c r="L28" s="835"/>
      <c r="M28" s="835"/>
      <c r="N28" s="835"/>
      <c r="O28" s="835"/>
    </row>
    <row r="29" spans="1:15" s="836" customFormat="1">
      <c r="A29" s="835"/>
      <c r="B29" s="837"/>
      <c r="C29" s="838"/>
      <c r="D29" s="837"/>
      <c r="E29" s="837"/>
      <c r="F29" s="837"/>
      <c r="G29" s="837"/>
      <c r="H29" s="837"/>
      <c r="I29" s="839"/>
      <c r="J29" s="837"/>
      <c r="K29" s="835"/>
      <c r="L29" s="835"/>
      <c r="M29" s="835"/>
      <c r="N29" s="835"/>
      <c r="O29" s="835"/>
    </row>
    <row r="30" spans="1:15" s="836" customFormat="1">
      <c r="A30" s="835"/>
      <c r="B30" s="837"/>
      <c r="C30" s="838"/>
      <c r="D30" s="837"/>
      <c r="E30" s="837"/>
      <c r="F30" s="837"/>
      <c r="G30" s="837"/>
      <c r="H30" s="837"/>
      <c r="I30" s="839"/>
      <c r="J30" s="837"/>
      <c r="K30" s="835"/>
      <c r="L30" s="835"/>
      <c r="M30" s="835"/>
      <c r="N30" s="835"/>
      <c r="O30" s="835"/>
    </row>
    <row r="31" spans="1:15" s="836" customFormat="1">
      <c r="A31" s="835"/>
      <c r="B31" s="837"/>
      <c r="C31" s="838"/>
      <c r="D31" s="837"/>
      <c r="E31" s="837"/>
      <c r="F31" s="837"/>
      <c r="G31" s="837"/>
      <c r="H31" s="837"/>
      <c r="I31" s="839"/>
      <c r="J31" s="837"/>
      <c r="K31" s="835"/>
      <c r="L31" s="835"/>
      <c r="M31" s="835"/>
      <c r="N31" s="835"/>
      <c r="O31" s="835"/>
    </row>
    <row r="32" spans="1:15" s="836" customFormat="1">
      <c r="A32" s="835"/>
      <c r="B32" s="837"/>
      <c r="C32" s="838"/>
      <c r="D32" s="837"/>
      <c r="E32" s="837"/>
      <c r="F32" s="837"/>
      <c r="G32" s="837"/>
      <c r="H32" s="837"/>
      <c r="I32" s="839"/>
      <c r="J32" s="837"/>
      <c r="K32" s="835"/>
      <c r="L32" s="835"/>
      <c r="M32" s="835"/>
      <c r="N32" s="835"/>
      <c r="O32" s="835"/>
    </row>
    <row r="33" spans="1:15" s="836" customFormat="1">
      <c r="A33" s="835"/>
      <c r="B33" s="837"/>
      <c r="C33" s="838"/>
      <c r="D33" s="837"/>
      <c r="E33" s="837"/>
      <c r="F33" s="837"/>
      <c r="G33" s="837"/>
      <c r="H33" s="837"/>
      <c r="I33" s="839"/>
      <c r="J33" s="837"/>
      <c r="K33" s="835"/>
      <c r="L33" s="835"/>
      <c r="M33" s="835"/>
      <c r="N33" s="835"/>
      <c r="O33" s="835"/>
    </row>
    <row r="34" spans="1:15" s="836" customFormat="1">
      <c r="A34" s="835"/>
      <c r="B34" s="837"/>
      <c r="C34" s="838"/>
      <c r="D34" s="837"/>
      <c r="E34" s="837"/>
      <c r="F34" s="837"/>
      <c r="G34" s="837"/>
      <c r="H34" s="837"/>
      <c r="I34" s="839"/>
      <c r="J34" s="837"/>
      <c r="K34" s="835"/>
      <c r="L34" s="835"/>
      <c r="M34" s="835"/>
      <c r="N34" s="835"/>
      <c r="O34" s="835"/>
    </row>
    <row r="35" spans="1:15" s="836" customFormat="1">
      <c r="A35" s="835"/>
      <c r="B35" s="837"/>
      <c r="C35" s="838"/>
      <c r="D35" s="837"/>
      <c r="E35" s="837"/>
      <c r="F35" s="837"/>
      <c r="G35" s="837"/>
      <c r="H35" s="837"/>
      <c r="I35" s="839"/>
      <c r="J35" s="837"/>
      <c r="K35" s="835"/>
      <c r="L35" s="835"/>
      <c r="M35" s="835"/>
      <c r="N35" s="835"/>
      <c r="O35" s="835"/>
    </row>
    <row r="36" spans="1:15" s="836" customFormat="1">
      <c r="A36" s="835"/>
      <c r="B36" s="837"/>
      <c r="C36" s="838"/>
      <c r="D36" s="837"/>
      <c r="E36" s="837"/>
      <c r="F36" s="837"/>
      <c r="G36" s="837"/>
      <c r="H36" s="837"/>
      <c r="I36" s="839"/>
      <c r="J36" s="837"/>
      <c r="K36" s="835"/>
      <c r="L36" s="835"/>
      <c r="M36" s="835"/>
      <c r="N36" s="835"/>
      <c r="O36" s="835"/>
    </row>
    <row r="37" spans="1:15" s="836" customFormat="1">
      <c r="A37" s="835"/>
      <c r="B37" s="837"/>
      <c r="C37" s="838"/>
      <c r="D37" s="837"/>
      <c r="E37" s="837"/>
      <c r="F37" s="837"/>
      <c r="G37" s="837"/>
      <c r="H37" s="837"/>
      <c r="I37" s="839"/>
      <c r="J37" s="837"/>
      <c r="K37" s="835"/>
      <c r="L37" s="835"/>
      <c r="M37" s="835"/>
      <c r="N37" s="835"/>
      <c r="O37" s="835"/>
    </row>
    <row r="38" spans="1:15" s="836" customFormat="1">
      <c r="A38" s="835"/>
      <c r="B38" s="837"/>
      <c r="C38" s="838"/>
      <c r="D38" s="837"/>
      <c r="E38" s="837"/>
      <c r="F38" s="837"/>
      <c r="G38" s="837"/>
      <c r="H38" s="837"/>
      <c r="I38" s="839"/>
      <c r="J38" s="837"/>
      <c r="K38" s="835"/>
      <c r="L38" s="835"/>
      <c r="M38" s="835"/>
      <c r="N38" s="835"/>
      <c r="O38" s="835"/>
    </row>
    <row r="39" spans="1:15" s="836" customFormat="1">
      <c r="A39" s="835"/>
      <c r="B39" s="837"/>
      <c r="C39" s="838"/>
      <c r="D39" s="837"/>
      <c r="E39" s="837"/>
      <c r="F39" s="837"/>
      <c r="G39" s="837"/>
      <c r="H39" s="837"/>
      <c r="I39" s="839"/>
      <c r="J39" s="837"/>
      <c r="K39" s="835"/>
      <c r="L39" s="835"/>
      <c r="M39" s="835"/>
      <c r="N39" s="835"/>
      <c r="O39" s="835"/>
    </row>
    <row r="40" spans="1:15" s="836" customFormat="1">
      <c r="A40" s="835"/>
      <c r="B40" s="837"/>
      <c r="C40" s="838"/>
      <c r="D40" s="837"/>
      <c r="E40" s="837"/>
      <c r="F40" s="837"/>
      <c r="G40" s="837"/>
      <c r="H40" s="837"/>
      <c r="I40" s="839"/>
      <c r="J40" s="837"/>
      <c r="K40" s="835"/>
      <c r="L40" s="835"/>
      <c r="M40" s="835"/>
      <c r="N40" s="835"/>
      <c r="O40" s="835"/>
    </row>
    <row r="41" spans="1:15" s="836" customFormat="1">
      <c r="A41" s="835"/>
      <c r="B41" s="837"/>
      <c r="C41" s="838"/>
      <c r="D41" s="837"/>
      <c r="E41" s="837"/>
      <c r="F41" s="837"/>
      <c r="G41" s="837"/>
      <c r="H41" s="837"/>
      <c r="I41" s="839"/>
      <c r="J41" s="837"/>
      <c r="K41" s="835"/>
      <c r="L41" s="835"/>
      <c r="M41" s="835"/>
      <c r="N41" s="835"/>
      <c r="O41" s="835"/>
    </row>
    <row r="42" spans="1:15" s="836" customFormat="1">
      <c r="A42" s="835"/>
      <c r="B42" s="837"/>
      <c r="C42" s="838"/>
      <c r="D42" s="837"/>
      <c r="E42" s="837"/>
      <c r="F42" s="837"/>
      <c r="G42" s="837"/>
      <c r="H42" s="837"/>
      <c r="I42" s="839"/>
      <c r="J42" s="837"/>
      <c r="K42" s="835"/>
      <c r="L42" s="835"/>
      <c r="M42" s="835"/>
      <c r="N42" s="835"/>
      <c r="O42" s="835"/>
    </row>
    <row r="43" spans="1:15" s="836" customFormat="1">
      <c r="A43" s="835"/>
      <c r="B43" s="837"/>
      <c r="C43" s="838"/>
      <c r="D43" s="837"/>
      <c r="E43" s="837"/>
      <c r="F43" s="837"/>
      <c r="G43" s="837"/>
      <c r="H43" s="837"/>
      <c r="I43" s="839"/>
      <c r="J43" s="837"/>
      <c r="K43" s="835"/>
      <c r="L43" s="835"/>
      <c r="M43" s="835"/>
      <c r="N43" s="835"/>
      <c r="O43" s="835"/>
    </row>
    <row r="44" spans="1:15" s="836" customFormat="1">
      <c r="A44" s="835"/>
      <c r="B44" s="837"/>
      <c r="C44" s="838"/>
      <c r="D44" s="837"/>
      <c r="E44" s="837"/>
      <c r="F44" s="837"/>
      <c r="G44" s="837"/>
      <c r="H44" s="837"/>
      <c r="I44" s="839"/>
      <c r="J44" s="837"/>
      <c r="K44" s="835"/>
      <c r="L44" s="835"/>
      <c r="M44" s="835"/>
      <c r="N44" s="835"/>
      <c r="O44" s="835"/>
    </row>
    <row r="45" spans="1:15" s="836" customFormat="1">
      <c r="A45" s="835"/>
      <c r="B45" s="837"/>
      <c r="C45" s="838"/>
      <c r="D45" s="837"/>
      <c r="E45" s="837"/>
      <c r="F45" s="837"/>
      <c r="G45" s="837"/>
      <c r="H45" s="837"/>
      <c r="I45" s="839"/>
      <c r="J45" s="837"/>
      <c r="K45" s="835"/>
      <c r="L45" s="835"/>
      <c r="M45" s="835"/>
      <c r="N45" s="835"/>
      <c r="O45" s="835"/>
    </row>
    <row r="46" spans="1:15" s="836" customFormat="1">
      <c r="A46" s="835"/>
      <c r="B46" s="837"/>
      <c r="C46" s="838"/>
      <c r="D46" s="837"/>
      <c r="E46" s="837"/>
      <c r="F46" s="837"/>
      <c r="G46" s="837"/>
      <c r="H46" s="837"/>
      <c r="I46" s="839"/>
      <c r="J46" s="837"/>
      <c r="K46" s="835"/>
      <c r="L46" s="835"/>
      <c r="M46" s="835"/>
      <c r="N46" s="835"/>
      <c r="O46" s="835"/>
    </row>
    <row r="47" spans="1:15" s="836" customFormat="1">
      <c r="A47" s="835"/>
      <c r="B47" s="837"/>
      <c r="C47" s="838"/>
      <c r="D47" s="837"/>
      <c r="E47" s="837"/>
      <c r="F47" s="837"/>
      <c r="G47" s="837"/>
      <c r="H47" s="837"/>
      <c r="I47" s="839"/>
      <c r="J47" s="837"/>
      <c r="K47" s="835"/>
      <c r="L47" s="835"/>
      <c r="M47" s="835"/>
      <c r="N47" s="835"/>
      <c r="O47" s="835"/>
    </row>
    <row r="48" spans="1:15" s="836" customFormat="1">
      <c r="A48" s="835"/>
      <c r="B48" s="837"/>
      <c r="C48" s="838"/>
      <c r="D48" s="837"/>
      <c r="E48" s="837"/>
      <c r="F48" s="837"/>
      <c r="G48" s="837"/>
      <c r="H48" s="837"/>
      <c r="I48" s="839"/>
      <c r="J48" s="837"/>
      <c r="K48" s="835"/>
      <c r="L48" s="835"/>
      <c r="M48" s="835"/>
      <c r="N48" s="835"/>
      <c r="O48" s="835"/>
    </row>
    <row r="49" spans="1:15" s="836" customFormat="1">
      <c r="A49" s="835"/>
      <c r="B49" s="837"/>
      <c r="C49" s="838"/>
      <c r="D49" s="837"/>
      <c r="E49" s="837"/>
      <c r="F49" s="837"/>
      <c r="G49" s="837"/>
      <c r="H49" s="837"/>
      <c r="I49" s="839"/>
      <c r="J49" s="837"/>
      <c r="K49" s="835"/>
      <c r="L49" s="835"/>
      <c r="M49" s="835"/>
      <c r="N49" s="835"/>
      <c r="O49" s="835"/>
    </row>
    <row r="50" spans="1:15" s="836" customFormat="1">
      <c r="A50" s="835"/>
      <c r="B50" s="837"/>
      <c r="C50" s="838"/>
      <c r="D50" s="837"/>
      <c r="E50" s="837"/>
      <c r="F50" s="837"/>
      <c r="G50" s="837"/>
      <c r="H50" s="837"/>
      <c r="I50" s="839"/>
      <c r="J50" s="837"/>
      <c r="K50" s="835"/>
      <c r="L50" s="835"/>
      <c r="M50" s="835"/>
      <c r="N50" s="835"/>
      <c r="O50" s="835"/>
    </row>
    <row r="51" spans="1:15" s="836" customFormat="1">
      <c r="A51" s="835"/>
      <c r="B51" s="837"/>
      <c r="C51" s="838"/>
      <c r="D51" s="837"/>
      <c r="E51" s="837"/>
      <c r="F51" s="837"/>
      <c r="G51" s="837"/>
      <c r="H51" s="837"/>
      <c r="I51" s="839"/>
      <c r="J51" s="837"/>
      <c r="K51" s="835"/>
      <c r="L51" s="835"/>
      <c r="M51" s="835"/>
      <c r="N51" s="835"/>
      <c r="O51" s="835"/>
    </row>
    <row r="52" spans="1:15" s="836" customFormat="1">
      <c r="A52" s="840"/>
      <c r="B52" s="841"/>
      <c r="C52" s="842"/>
      <c r="D52" s="841"/>
      <c r="E52" s="841"/>
      <c r="F52" s="841"/>
      <c r="G52" s="841"/>
      <c r="H52" s="841"/>
      <c r="I52" s="843"/>
      <c r="J52" s="841"/>
      <c r="K52" s="840"/>
      <c r="L52" s="840"/>
      <c r="M52" s="840"/>
      <c r="N52" s="840"/>
      <c r="O52" s="840"/>
    </row>
  </sheetData>
  <mergeCells count="2">
    <mergeCell ref="A1:J1"/>
    <mergeCell ref="A2:J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9"/>
  <sheetViews>
    <sheetView zoomScale="80" zoomScaleNormal="80" workbookViewId="0">
      <selection activeCell="E2" sqref="E2"/>
    </sheetView>
  </sheetViews>
  <sheetFormatPr defaultRowHeight="15"/>
  <cols>
    <col min="1" max="1" width="24.7109375" style="848" customWidth="1"/>
    <col min="2" max="2" width="15.85546875" style="848" customWidth="1"/>
    <col min="3" max="7" width="32.7109375" style="848" customWidth="1"/>
    <col min="8" max="8" width="25.42578125" style="848" customWidth="1"/>
    <col min="9" max="10" width="19.85546875" style="848" customWidth="1"/>
    <col min="11" max="11" width="39.7109375" style="848" customWidth="1"/>
    <col min="12" max="15" width="21.42578125" style="848" customWidth="1"/>
    <col min="16" max="16" width="19.7109375" style="848" customWidth="1"/>
    <col min="17" max="17" width="18.7109375" style="848" customWidth="1"/>
    <col min="18" max="18" width="21.28515625" style="848" customWidth="1"/>
    <col min="19" max="19" width="17.85546875" style="848" customWidth="1"/>
    <col min="20" max="20" width="17.5703125" style="848" customWidth="1"/>
    <col min="21" max="22" width="18.85546875" style="848" customWidth="1"/>
    <col min="23" max="23" width="17.28515625" style="848" customWidth="1"/>
    <col min="24" max="24" width="18.28515625" style="848" customWidth="1"/>
    <col min="25" max="25" width="19.85546875" style="848" customWidth="1"/>
    <col min="26" max="26" width="15.5703125" style="848" customWidth="1"/>
    <col min="27" max="27" width="17.28515625" style="848" customWidth="1"/>
    <col min="28" max="28" width="35.28515625" style="848" customWidth="1"/>
    <col min="29" max="29" width="17.140625" style="848" customWidth="1"/>
    <col min="30" max="30" width="19.85546875" style="848" customWidth="1"/>
    <col min="31" max="16384" width="9.140625" style="848"/>
  </cols>
  <sheetData>
    <row r="1" spans="1:30" ht="72.75" customHeight="1">
      <c r="K1" s="1051"/>
      <c r="L1" s="1051"/>
      <c r="M1" s="1051"/>
      <c r="N1" s="1051"/>
      <c r="O1" s="1051"/>
      <c r="P1" s="1051"/>
      <c r="Q1" s="1051"/>
      <c r="R1" s="1051"/>
      <c r="S1" s="1051"/>
      <c r="T1" s="1051"/>
    </row>
    <row r="2" spans="1:30" ht="40.5" customHeight="1">
      <c r="A2" s="1048" t="s">
        <v>407</v>
      </c>
      <c r="B2" s="1048"/>
      <c r="C2" s="1048"/>
      <c r="D2" s="1048"/>
      <c r="I2" s="845"/>
      <c r="J2" s="845"/>
      <c r="K2" s="1049"/>
      <c r="L2" s="1049"/>
      <c r="M2" s="1049"/>
      <c r="N2" s="1049"/>
      <c r="O2" s="1049"/>
      <c r="P2" s="1049"/>
      <c r="Q2" s="1049"/>
      <c r="R2" s="1049"/>
      <c r="S2" s="1049"/>
      <c r="T2" s="1050"/>
      <c r="U2" s="845"/>
      <c r="V2" s="845"/>
      <c r="W2" s="845"/>
      <c r="X2" s="845"/>
      <c r="Y2" s="846"/>
      <c r="Z2" s="845"/>
      <c r="AA2" s="845"/>
      <c r="AB2" s="845"/>
      <c r="AC2" s="845"/>
      <c r="AD2" s="847"/>
    </row>
    <row r="3" spans="1:30" s="883" customFormat="1" ht="41.25" customHeight="1">
      <c r="A3" s="1052" t="s">
        <v>287</v>
      </c>
      <c r="B3" s="1052"/>
      <c r="C3" s="1052" t="s">
        <v>288</v>
      </c>
      <c r="D3" s="1052"/>
      <c r="E3" s="882" t="s">
        <v>289</v>
      </c>
      <c r="F3" s="1052" t="s">
        <v>290</v>
      </c>
      <c r="G3" s="1052"/>
      <c r="H3" s="882" t="s">
        <v>100</v>
      </c>
      <c r="I3" s="882" t="s">
        <v>291</v>
      </c>
      <c r="J3" s="1052" t="s">
        <v>292</v>
      </c>
      <c r="K3" s="1052"/>
      <c r="L3" s="1052" t="s">
        <v>293</v>
      </c>
      <c r="M3" s="1052"/>
      <c r="N3" s="882" t="s">
        <v>294</v>
      </c>
      <c r="O3" s="882" t="s">
        <v>295</v>
      </c>
      <c r="P3" s="1052" t="s">
        <v>296</v>
      </c>
      <c r="Q3" s="1052"/>
      <c r="R3" s="882" t="s">
        <v>297</v>
      </c>
      <c r="S3" s="882" t="s">
        <v>298</v>
      </c>
      <c r="T3" s="903"/>
    </row>
    <row r="4" spans="1:30" s="902" customFormat="1" ht="143.25" customHeight="1">
      <c r="A4" s="901" t="s">
        <v>299</v>
      </c>
      <c r="B4" s="901" t="s">
        <v>287</v>
      </c>
      <c r="C4" s="901" t="s">
        <v>300</v>
      </c>
      <c r="D4" s="901" t="s">
        <v>301</v>
      </c>
      <c r="E4" s="901" t="s">
        <v>302</v>
      </c>
      <c r="F4" s="901" t="s">
        <v>303</v>
      </c>
      <c r="G4" s="901" t="s">
        <v>304</v>
      </c>
      <c r="H4" s="901" t="s">
        <v>305</v>
      </c>
      <c r="I4" s="901" t="s">
        <v>306</v>
      </c>
      <c r="J4" s="901" t="s">
        <v>307</v>
      </c>
      <c r="K4" s="901" t="s">
        <v>308</v>
      </c>
      <c r="L4" s="901" t="s">
        <v>309</v>
      </c>
      <c r="M4" s="901" t="s">
        <v>310</v>
      </c>
      <c r="N4" s="901" t="s">
        <v>311</v>
      </c>
      <c r="O4" s="901" t="s">
        <v>312</v>
      </c>
      <c r="P4" s="901" t="s">
        <v>313</v>
      </c>
      <c r="Q4" s="901" t="s">
        <v>314</v>
      </c>
      <c r="R4" s="901" t="s">
        <v>315</v>
      </c>
      <c r="S4" s="901" t="s">
        <v>316</v>
      </c>
    </row>
    <row r="5" spans="1:30">
      <c r="A5" s="850"/>
      <c r="B5" s="837"/>
      <c r="C5" s="837"/>
      <c r="D5" s="851"/>
      <c r="E5" s="851"/>
      <c r="F5" s="851"/>
      <c r="G5" s="851"/>
      <c r="H5" s="837"/>
      <c r="I5" s="837"/>
      <c r="J5" s="837"/>
      <c r="K5" s="837"/>
      <c r="L5" s="852"/>
      <c r="M5" s="852"/>
      <c r="N5" s="852"/>
      <c r="O5" s="852"/>
      <c r="P5" s="852"/>
      <c r="Q5" s="851"/>
      <c r="R5" s="851"/>
      <c r="S5" s="851"/>
    </row>
    <row r="6" spans="1:30">
      <c r="A6" s="850"/>
      <c r="B6" s="837"/>
      <c r="C6" s="837"/>
      <c r="D6" s="853"/>
      <c r="E6" s="853"/>
      <c r="F6" s="853"/>
      <c r="G6" s="853"/>
      <c r="H6" s="837"/>
      <c r="I6" s="837"/>
      <c r="J6" s="837"/>
      <c r="K6" s="837"/>
      <c r="L6" s="852"/>
      <c r="M6" s="852"/>
      <c r="N6" s="852"/>
      <c r="O6" s="852"/>
      <c r="P6" s="852"/>
      <c r="Q6" s="851"/>
      <c r="R6" s="851"/>
      <c r="S6" s="851"/>
    </row>
    <row r="7" spans="1:30">
      <c r="A7" s="850"/>
      <c r="B7" s="837"/>
      <c r="C7" s="837"/>
      <c r="D7" s="853"/>
      <c r="E7" s="853"/>
      <c r="F7" s="853"/>
      <c r="G7" s="853"/>
      <c r="H7" s="837"/>
      <c r="I7" s="837"/>
      <c r="J7" s="837"/>
      <c r="K7" s="837"/>
      <c r="L7" s="852"/>
      <c r="M7" s="852"/>
      <c r="N7" s="852"/>
      <c r="O7" s="852"/>
      <c r="P7" s="852"/>
      <c r="Q7" s="853"/>
      <c r="R7" s="853"/>
      <c r="S7" s="853"/>
    </row>
    <row r="8" spans="1:30">
      <c r="A8" s="850"/>
      <c r="B8" s="837"/>
      <c r="C8" s="837"/>
      <c r="D8" s="851"/>
      <c r="E8" s="851"/>
      <c r="F8" s="851"/>
      <c r="G8" s="851"/>
      <c r="H8" s="837"/>
      <c r="I8" s="837"/>
      <c r="J8" s="837"/>
      <c r="K8" s="837"/>
      <c r="L8" s="852"/>
      <c r="M8" s="852"/>
      <c r="N8" s="852"/>
      <c r="O8" s="852"/>
      <c r="P8" s="852"/>
      <c r="Q8" s="851"/>
      <c r="R8" s="851"/>
      <c r="S8" s="851"/>
    </row>
    <row r="9" spans="1:30">
      <c r="A9" s="854"/>
      <c r="B9" s="837"/>
      <c r="C9" s="837"/>
      <c r="D9" s="853"/>
      <c r="E9" s="853"/>
      <c r="F9" s="853"/>
      <c r="G9" s="853"/>
      <c r="H9" s="837"/>
      <c r="I9" s="837"/>
      <c r="J9" s="837"/>
      <c r="K9" s="837"/>
      <c r="L9" s="852"/>
      <c r="M9" s="852"/>
      <c r="N9" s="852"/>
      <c r="O9" s="852"/>
      <c r="P9" s="852"/>
      <c r="Q9" s="853"/>
      <c r="R9" s="853"/>
      <c r="S9" s="853"/>
    </row>
    <row r="10" spans="1:30">
      <c r="A10" s="854"/>
      <c r="B10" s="837"/>
      <c r="C10" s="837"/>
      <c r="D10" s="853"/>
      <c r="E10" s="853"/>
      <c r="F10" s="853"/>
      <c r="G10" s="853"/>
      <c r="H10" s="837"/>
      <c r="I10" s="837"/>
      <c r="J10" s="837"/>
      <c r="K10" s="837"/>
      <c r="L10" s="852"/>
      <c r="M10" s="852"/>
      <c r="N10" s="852"/>
      <c r="O10" s="852"/>
      <c r="P10" s="852"/>
      <c r="Q10" s="853"/>
      <c r="R10" s="853"/>
      <c r="S10" s="853"/>
    </row>
    <row r="11" spans="1:30">
      <c r="A11" s="854"/>
      <c r="B11" s="837"/>
      <c r="C11" s="837"/>
      <c r="D11" s="853"/>
      <c r="E11" s="853"/>
      <c r="F11" s="853"/>
      <c r="G11" s="853"/>
      <c r="H11" s="837"/>
      <c r="I11" s="837"/>
      <c r="J11" s="837"/>
      <c r="K11" s="837"/>
      <c r="L11" s="852"/>
      <c r="M11" s="852"/>
      <c r="N11" s="852"/>
      <c r="O11" s="852"/>
      <c r="P11" s="852"/>
      <c r="Q11" s="853"/>
      <c r="R11" s="853"/>
      <c r="S11" s="853"/>
    </row>
    <row r="12" spans="1:30">
      <c r="A12" s="854"/>
      <c r="B12" s="837"/>
      <c r="C12" s="837"/>
      <c r="D12" s="853"/>
      <c r="E12" s="853"/>
      <c r="F12" s="853"/>
      <c r="G12" s="853"/>
      <c r="H12" s="837"/>
      <c r="I12" s="837"/>
      <c r="J12" s="837"/>
      <c r="K12" s="837"/>
      <c r="L12" s="852"/>
      <c r="M12" s="852"/>
      <c r="N12" s="852"/>
      <c r="O12" s="852"/>
      <c r="P12" s="852"/>
      <c r="Q12" s="853"/>
      <c r="R12" s="853"/>
      <c r="S12" s="853"/>
    </row>
    <row r="13" spans="1:30">
      <c r="A13" s="854"/>
      <c r="B13" s="837"/>
      <c r="C13" s="837"/>
      <c r="D13" s="853"/>
      <c r="E13" s="853"/>
      <c r="F13" s="853"/>
      <c r="G13" s="853"/>
      <c r="H13" s="837"/>
      <c r="I13" s="837"/>
      <c r="J13" s="837"/>
      <c r="K13" s="837"/>
      <c r="L13" s="852"/>
      <c r="M13" s="852"/>
      <c r="N13" s="852"/>
      <c r="O13" s="852"/>
      <c r="P13" s="852"/>
      <c r="Q13" s="853"/>
      <c r="R13" s="853"/>
      <c r="S13" s="853"/>
    </row>
    <row r="14" spans="1:30">
      <c r="A14" s="854"/>
      <c r="B14" s="837"/>
      <c r="C14" s="837"/>
      <c r="D14" s="853"/>
      <c r="E14" s="853"/>
      <c r="F14" s="853"/>
      <c r="G14" s="853"/>
      <c r="H14" s="837"/>
      <c r="I14" s="837"/>
      <c r="J14" s="837"/>
      <c r="K14" s="837"/>
      <c r="L14" s="852"/>
      <c r="M14" s="852"/>
      <c r="N14" s="852"/>
      <c r="O14" s="852"/>
      <c r="P14" s="852"/>
      <c r="Q14" s="853"/>
      <c r="R14" s="853"/>
      <c r="S14" s="853"/>
    </row>
    <row r="15" spans="1:30">
      <c r="A15" s="854"/>
      <c r="B15" s="837"/>
      <c r="C15" s="837"/>
      <c r="D15" s="853"/>
      <c r="E15" s="853"/>
      <c r="F15" s="853"/>
      <c r="G15" s="853"/>
      <c r="H15" s="837"/>
      <c r="I15" s="837"/>
      <c r="J15" s="837"/>
      <c r="K15" s="837"/>
      <c r="L15" s="852"/>
      <c r="M15" s="852"/>
      <c r="N15" s="852"/>
      <c r="O15" s="852"/>
      <c r="P15" s="852"/>
      <c r="Q15" s="853"/>
      <c r="R15" s="853"/>
      <c r="S15" s="853"/>
    </row>
    <row r="16" spans="1:30">
      <c r="A16" s="854"/>
      <c r="B16" s="837"/>
      <c r="C16" s="837"/>
      <c r="D16" s="853"/>
      <c r="E16" s="853"/>
      <c r="F16" s="853"/>
      <c r="G16" s="853"/>
      <c r="H16" s="837"/>
      <c r="I16" s="837"/>
      <c r="J16" s="837"/>
      <c r="K16" s="837"/>
      <c r="L16" s="852"/>
      <c r="M16" s="852"/>
      <c r="N16" s="852"/>
      <c r="O16" s="852"/>
      <c r="P16" s="852"/>
      <c r="Q16" s="853"/>
      <c r="R16" s="853"/>
      <c r="S16" s="853"/>
    </row>
    <row r="17" spans="1:19">
      <c r="A17" s="854"/>
      <c r="B17" s="837"/>
      <c r="C17" s="837"/>
      <c r="D17" s="853"/>
      <c r="E17" s="853"/>
      <c r="F17" s="853"/>
      <c r="G17" s="853"/>
      <c r="H17" s="837"/>
      <c r="I17" s="837"/>
      <c r="J17" s="837"/>
      <c r="K17" s="837"/>
      <c r="L17" s="852"/>
      <c r="M17" s="852"/>
      <c r="N17" s="852"/>
      <c r="O17" s="852"/>
      <c r="P17" s="852"/>
      <c r="Q17" s="853"/>
      <c r="R17" s="853"/>
      <c r="S17" s="853"/>
    </row>
    <row r="18" spans="1:19">
      <c r="A18" s="854"/>
      <c r="B18" s="837"/>
      <c r="C18" s="837"/>
      <c r="D18" s="853"/>
      <c r="E18" s="853"/>
      <c r="F18" s="853"/>
      <c r="G18" s="853"/>
      <c r="H18" s="837"/>
      <c r="I18" s="837"/>
      <c r="J18" s="837"/>
      <c r="K18" s="837"/>
      <c r="L18" s="852"/>
      <c r="M18" s="852"/>
      <c r="N18" s="852"/>
      <c r="O18" s="852"/>
      <c r="P18" s="852"/>
      <c r="Q18" s="853"/>
      <c r="R18" s="853"/>
      <c r="S18" s="853"/>
    </row>
    <row r="19" spans="1:19">
      <c r="A19" s="854"/>
      <c r="B19" s="837"/>
      <c r="C19" s="837"/>
      <c r="D19" s="853"/>
      <c r="E19" s="853"/>
      <c r="F19" s="853"/>
      <c r="G19" s="853"/>
      <c r="H19" s="837"/>
      <c r="I19" s="837"/>
      <c r="J19" s="837"/>
      <c r="K19" s="837"/>
      <c r="L19" s="852"/>
      <c r="M19" s="852"/>
      <c r="N19" s="852"/>
      <c r="O19" s="852"/>
      <c r="P19" s="852"/>
      <c r="Q19" s="853"/>
      <c r="R19" s="853"/>
      <c r="S19" s="853"/>
    </row>
    <row r="20" spans="1:19">
      <c r="A20" s="854"/>
      <c r="B20" s="837"/>
      <c r="C20" s="837"/>
      <c r="D20" s="853"/>
      <c r="E20" s="853"/>
      <c r="F20" s="853"/>
      <c r="G20" s="853"/>
      <c r="H20" s="837"/>
      <c r="I20" s="837"/>
      <c r="J20" s="837"/>
      <c r="K20" s="837"/>
      <c r="L20" s="852"/>
      <c r="M20" s="852"/>
      <c r="N20" s="852"/>
      <c r="O20" s="852"/>
      <c r="P20" s="852"/>
      <c r="Q20" s="853"/>
      <c r="R20" s="853"/>
      <c r="S20" s="853"/>
    </row>
    <row r="21" spans="1:19">
      <c r="A21" s="854"/>
      <c r="B21" s="837"/>
      <c r="C21" s="837"/>
      <c r="D21" s="853"/>
      <c r="E21" s="853"/>
      <c r="F21" s="853"/>
      <c r="G21" s="853"/>
      <c r="H21" s="837"/>
      <c r="I21" s="837"/>
      <c r="J21" s="837"/>
      <c r="K21" s="837"/>
      <c r="L21" s="852"/>
      <c r="M21" s="852"/>
      <c r="N21" s="852"/>
      <c r="O21" s="852"/>
      <c r="P21" s="852"/>
      <c r="Q21" s="853"/>
      <c r="R21" s="853"/>
      <c r="S21" s="853"/>
    </row>
    <row r="22" spans="1:19">
      <c r="A22" s="850"/>
      <c r="B22" s="837"/>
      <c r="C22" s="837"/>
      <c r="D22" s="851"/>
      <c r="E22" s="851"/>
      <c r="F22" s="851"/>
      <c r="G22" s="851"/>
      <c r="H22" s="837"/>
      <c r="I22" s="837"/>
      <c r="J22" s="837"/>
      <c r="K22" s="837"/>
      <c r="L22" s="852"/>
      <c r="M22" s="852"/>
      <c r="N22" s="852"/>
      <c r="O22" s="852"/>
      <c r="P22" s="852"/>
      <c r="Q22" s="851"/>
      <c r="R22" s="851"/>
      <c r="S22" s="851"/>
    </row>
    <row r="23" spans="1:19">
      <c r="A23" s="850"/>
      <c r="B23" s="837"/>
      <c r="C23" s="837"/>
      <c r="D23" s="851"/>
      <c r="E23" s="851"/>
      <c r="F23" s="851"/>
      <c r="G23" s="851"/>
      <c r="H23" s="837"/>
      <c r="I23" s="837"/>
      <c r="J23" s="837"/>
      <c r="K23" s="837"/>
      <c r="L23" s="852"/>
      <c r="M23" s="852"/>
      <c r="N23" s="852"/>
      <c r="O23" s="852"/>
      <c r="P23" s="852"/>
      <c r="Q23" s="851"/>
      <c r="R23" s="851"/>
      <c r="S23" s="851"/>
    </row>
    <row r="24" spans="1:19">
      <c r="A24" s="850"/>
      <c r="B24" s="837"/>
      <c r="C24" s="837"/>
      <c r="D24" s="851"/>
      <c r="E24" s="851"/>
      <c r="F24" s="851"/>
      <c r="G24" s="851"/>
      <c r="H24" s="837"/>
      <c r="I24" s="837"/>
      <c r="J24" s="837"/>
      <c r="K24" s="837"/>
      <c r="L24" s="852"/>
      <c r="M24" s="852"/>
      <c r="N24" s="852"/>
      <c r="O24" s="852"/>
      <c r="P24" s="852"/>
      <c r="Q24" s="851"/>
      <c r="R24" s="851"/>
      <c r="S24" s="851"/>
    </row>
    <row r="25" spans="1:19">
      <c r="A25" s="850"/>
      <c r="B25" s="837"/>
      <c r="C25" s="837"/>
      <c r="D25" s="851"/>
      <c r="E25" s="851"/>
      <c r="F25" s="851"/>
      <c r="G25" s="851"/>
      <c r="H25" s="837"/>
      <c r="I25" s="837"/>
      <c r="J25" s="837"/>
      <c r="K25" s="837"/>
      <c r="L25" s="852"/>
      <c r="M25" s="852"/>
      <c r="N25" s="852"/>
      <c r="O25" s="852"/>
      <c r="P25" s="852"/>
      <c r="Q25" s="851"/>
      <c r="R25" s="851"/>
      <c r="S25" s="851"/>
    </row>
    <row r="26" spans="1:19">
      <c r="A26" s="850"/>
      <c r="B26" s="837"/>
      <c r="C26" s="837"/>
      <c r="D26" s="851"/>
      <c r="E26" s="851"/>
      <c r="F26" s="851"/>
      <c r="G26" s="851"/>
      <c r="H26" s="837"/>
      <c r="I26" s="837"/>
      <c r="J26" s="837"/>
      <c r="K26" s="837"/>
      <c r="L26" s="852"/>
      <c r="M26" s="852"/>
      <c r="N26" s="852"/>
      <c r="O26" s="852"/>
      <c r="P26" s="852"/>
      <c r="Q26" s="851"/>
      <c r="R26" s="851"/>
      <c r="S26" s="851"/>
    </row>
    <row r="27" spans="1:19">
      <c r="A27" s="850"/>
      <c r="B27" s="837"/>
      <c r="C27" s="837"/>
      <c r="D27" s="851"/>
      <c r="E27" s="851"/>
      <c r="F27" s="851"/>
      <c r="G27" s="851"/>
      <c r="H27" s="837"/>
      <c r="I27" s="837"/>
      <c r="J27" s="837"/>
      <c r="K27" s="837"/>
      <c r="L27" s="852"/>
      <c r="M27" s="852"/>
      <c r="N27" s="852"/>
      <c r="O27" s="852"/>
      <c r="P27" s="852"/>
      <c r="Q27" s="851"/>
      <c r="R27" s="851"/>
      <c r="S27" s="851"/>
    </row>
    <row r="28" spans="1:19">
      <c r="A28" s="850"/>
      <c r="B28" s="837"/>
      <c r="C28" s="837"/>
      <c r="D28" s="851"/>
      <c r="E28" s="851"/>
      <c r="F28" s="851"/>
      <c r="G28" s="851"/>
      <c r="H28" s="837"/>
      <c r="I28" s="837"/>
      <c r="J28" s="837"/>
      <c r="K28" s="837"/>
      <c r="L28" s="852"/>
      <c r="M28" s="852"/>
      <c r="N28" s="852"/>
      <c r="O28" s="852"/>
      <c r="P28" s="852"/>
      <c r="Q28" s="851"/>
      <c r="R28" s="851"/>
      <c r="S28" s="851"/>
    </row>
    <row r="29" spans="1:19">
      <c r="A29" s="850"/>
      <c r="B29" s="837"/>
      <c r="C29" s="837"/>
      <c r="D29" s="851"/>
      <c r="E29" s="851"/>
      <c r="F29" s="851"/>
      <c r="G29" s="851"/>
      <c r="H29" s="837"/>
      <c r="I29" s="837"/>
      <c r="J29" s="837"/>
      <c r="K29" s="837"/>
      <c r="L29" s="852"/>
      <c r="M29" s="852"/>
      <c r="N29" s="852"/>
      <c r="O29" s="852"/>
      <c r="P29" s="852"/>
      <c r="Q29" s="851"/>
      <c r="R29" s="851"/>
      <c r="S29" s="851"/>
    </row>
    <row r="30" spans="1:19">
      <c r="A30" s="850"/>
      <c r="B30" s="837"/>
      <c r="C30" s="837"/>
      <c r="D30" s="851"/>
      <c r="E30" s="851"/>
      <c r="F30" s="851"/>
      <c r="G30" s="851"/>
      <c r="H30" s="837"/>
      <c r="I30" s="837"/>
      <c r="J30" s="837"/>
      <c r="K30" s="837"/>
      <c r="L30" s="852"/>
      <c r="M30" s="852"/>
      <c r="N30" s="852"/>
      <c r="O30" s="852"/>
      <c r="P30" s="852"/>
      <c r="Q30" s="851"/>
      <c r="R30" s="851"/>
      <c r="S30" s="851"/>
    </row>
    <row r="31" spans="1:19">
      <c r="A31" s="850"/>
      <c r="B31" s="837"/>
      <c r="C31" s="837"/>
      <c r="D31" s="851"/>
      <c r="E31" s="851"/>
      <c r="F31" s="851"/>
      <c r="G31" s="851"/>
      <c r="H31" s="837"/>
      <c r="I31" s="837"/>
      <c r="J31" s="837"/>
      <c r="K31" s="837"/>
      <c r="L31" s="852"/>
      <c r="M31" s="852"/>
      <c r="N31" s="852"/>
      <c r="O31" s="852"/>
      <c r="P31" s="852"/>
      <c r="Q31" s="851"/>
      <c r="R31" s="851"/>
      <c r="S31" s="851"/>
    </row>
    <row r="32" spans="1:19">
      <c r="A32" s="854"/>
      <c r="B32" s="837"/>
      <c r="C32" s="837"/>
      <c r="D32" s="853"/>
      <c r="E32" s="853"/>
      <c r="F32" s="853"/>
      <c r="G32" s="853"/>
      <c r="H32" s="837"/>
      <c r="I32" s="837"/>
      <c r="J32" s="837"/>
      <c r="K32" s="837"/>
      <c r="L32" s="852"/>
      <c r="M32" s="852"/>
      <c r="N32" s="852"/>
      <c r="O32" s="852"/>
      <c r="P32" s="852"/>
      <c r="Q32" s="853"/>
      <c r="R32" s="853"/>
      <c r="S32" s="853"/>
    </row>
    <row r="33" spans="1:19">
      <c r="A33" s="854"/>
      <c r="B33" s="837"/>
      <c r="C33" s="837"/>
      <c r="D33" s="853"/>
      <c r="E33" s="853"/>
      <c r="F33" s="853"/>
      <c r="G33" s="853"/>
      <c r="H33" s="837"/>
      <c r="I33" s="837"/>
      <c r="J33" s="837"/>
      <c r="K33" s="837"/>
      <c r="L33" s="852"/>
      <c r="M33" s="852"/>
      <c r="N33" s="852"/>
      <c r="O33" s="852"/>
      <c r="P33" s="852"/>
      <c r="Q33" s="853"/>
      <c r="R33" s="853"/>
      <c r="S33" s="853"/>
    </row>
    <row r="34" spans="1:19">
      <c r="A34" s="850"/>
      <c r="B34" s="837"/>
      <c r="C34" s="837"/>
      <c r="D34" s="851"/>
      <c r="E34" s="851"/>
      <c r="F34" s="851"/>
      <c r="G34" s="851"/>
      <c r="H34" s="837"/>
      <c r="I34" s="837"/>
      <c r="J34" s="837"/>
      <c r="K34" s="837"/>
      <c r="L34" s="852"/>
      <c r="M34" s="852"/>
      <c r="N34" s="852"/>
      <c r="O34" s="852"/>
      <c r="P34" s="852"/>
      <c r="Q34" s="851"/>
      <c r="R34" s="851"/>
      <c r="S34" s="851"/>
    </row>
    <row r="35" spans="1:19">
      <c r="A35" s="850"/>
      <c r="B35" s="837"/>
      <c r="C35" s="837"/>
      <c r="D35" s="851"/>
      <c r="E35" s="851"/>
      <c r="F35" s="851"/>
      <c r="G35" s="851"/>
      <c r="H35" s="837"/>
      <c r="I35" s="837"/>
      <c r="J35" s="837"/>
      <c r="K35" s="837"/>
      <c r="L35" s="852"/>
      <c r="M35" s="852"/>
      <c r="N35" s="852"/>
      <c r="O35" s="852"/>
      <c r="P35" s="852"/>
      <c r="Q35" s="851"/>
      <c r="R35" s="851"/>
      <c r="S35" s="851"/>
    </row>
    <row r="36" spans="1:19">
      <c r="A36" s="850"/>
      <c r="B36" s="837"/>
      <c r="C36" s="837"/>
      <c r="D36" s="851"/>
      <c r="E36" s="851"/>
      <c r="F36" s="851"/>
      <c r="G36" s="851"/>
      <c r="H36" s="837"/>
      <c r="I36" s="837"/>
      <c r="J36" s="837"/>
      <c r="K36" s="837"/>
      <c r="L36" s="852"/>
      <c r="M36" s="852"/>
      <c r="N36" s="852"/>
      <c r="O36" s="852"/>
      <c r="P36" s="852"/>
      <c r="Q36" s="851"/>
      <c r="R36" s="851"/>
      <c r="S36" s="851"/>
    </row>
    <row r="37" spans="1:19">
      <c r="A37" s="850"/>
      <c r="B37" s="837"/>
      <c r="C37" s="837"/>
      <c r="D37" s="851"/>
      <c r="E37" s="851"/>
      <c r="F37" s="851"/>
      <c r="G37" s="851"/>
      <c r="H37" s="837"/>
      <c r="I37" s="837"/>
      <c r="J37" s="837"/>
      <c r="K37" s="837"/>
      <c r="L37" s="852"/>
      <c r="M37" s="852"/>
      <c r="N37" s="852"/>
      <c r="O37" s="852"/>
      <c r="P37" s="852"/>
      <c r="Q37" s="851"/>
      <c r="R37" s="851"/>
      <c r="S37" s="851"/>
    </row>
    <row r="38" spans="1:19">
      <c r="A38" s="850"/>
      <c r="B38" s="837"/>
      <c r="C38" s="837"/>
      <c r="D38" s="851"/>
      <c r="E38" s="851"/>
      <c r="F38" s="851"/>
      <c r="G38" s="851"/>
      <c r="H38" s="837"/>
      <c r="I38" s="837"/>
      <c r="J38" s="837"/>
      <c r="K38" s="837"/>
      <c r="L38" s="852"/>
      <c r="M38" s="852"/>
      <c r="N38" s="852"/>
      <c r="O38" s="852"/>
      <c r="P38" s="852"/>
      <c r="Q38" s="851"/>
      <c r="R38" s="851"/>
      <c r="S38" s="851"/>
    </row>
    <row r="39" spans="1:19">
      <c r="A39" s="850"/>
      <c r="B39" s="837"/>
      <c r="C39" s="837"/>
      <c r="D39" s="851"/>
      <c r="E39" s="851"/>
      <c r="F39" s="851"/>
      <c r="G39" s="851"/>
      <c r="H39" s="837"/>
      <c r="I39" s="837"/>
      <c r="J39" s="837"/>
      <c r="K39" s="837"/>
      <c r="L39" s="852"/>
      <c r="M39" s="852"/>
      <c r="N39" s="852"/>
      <c r="O39" s="852"/>
      <c r="P39" s="852"/>
      <c r="Q39" s="851"/>
      <c r="R39" s="851"/>
      <c r="S39" s="851"/>
    </row>
    <row r="40" spans="1:19">
      <c r="A40" s="850"/>
      <c r="B40" s="837"/>
      <c r="C40" s="837"/>
      <c r="D40" s="851"/>
      <c r="E40" s="851"/>
      <c r="F40" s="851"/>
      <c r="G40" s="851"/>
      <c r="H40" s="837"/>
      <c r="I40" s="837"/>
      <c r="J40" s="837"/>
      <c r="K40" s="837"/>
      <c r="L40" s="852"/>
      <c r="M40" s="852"/>
      <c r="N40" s="852"/>
      <c r="O40" s="852"/>
      <c r="P40" s="852"/>
      <c r="Q40" s="851"/>
      <c r="R40" s="851"/>
      <c r="S40" s="851"/>
    </row>
    <row r="41" spans="1:19">
      <c r="A41" s="850"/>
      <c r="B41" s="837"/>
      <c r="C41" s="837"/>
      <c r="D41" s="851"/>
      <c r="E41" s="851"/>
      <c r="F41" s="851"/>
      <c r="G41" s="851"/>
      <c r="H41" s="837"/>
      <c r="I41" s="837"/>
      <c r="J41" s="837"/>
      <c r="K41" s="837"/>
      <c r="L41" s="852"/>
      <c r="M41" s="852"/>
      <c r="N41" s="852"/>
      <c r="O41" s="852"/>
      <c r="P41" s="852"/>
      <c r="Q41" s="851"/>
      <c r="R41" s="851"/>
      <c r="S41" s="851"/>
    </row>
    <row r="42" spans="1:19">
      <c r="A42" s="850"/>
      <c r="B42" s="837"/>
      <c r="C42" s="837"/>
      <c r="D42" s="851"/>
      <c r="E42" s="851"/>
      <c r="F42" s="851"/>
      <c r="G42" s="851"/>
      <c r="H42" s="837"/>
      <c r="I42" s="837"/>
      <c r="J42" s="837"/>
      <c r="K42" s="837"/>
      <c r="L42" s="852"/>
      <c r="M42" s="852"/>
      <c r="N42" s="852"/>
      <c r="O42" s="852"/>
      <c r="P42" s="852"/>
      <c r="Q42" s="851"/>
      <c r="R42" s="851"/>
      <c r="S42" s="851"/>
    </row>
    <row r="43" spans="1:19">
      <c r="A43" s="850"/>
      <c r="B43" s="837"/>
      <c r="C43" s="837"/>
      <c r="D43" s="851"/>
      <c r="E43" s="851"/>
      <c r="F43" s="851"/>
      <c r="G43" s="851"/>
      <c r="H43" s="837"/>
      <c r="I43" s="837"/>
      <c r="J43" s="837"/>
      <c r="K43" s="837"/>
      <c r="L43" s="852"/>
      <c r="M43" s="852"/>
      <c r="N43" s="852"/>
      <c r="O43" s="852"/>
      <c r="P43" s="852"/>
      <c r="Q43" s="851"/>
      <c r="R43" s="851"/>
      <c r="S43" s="851"/>
    </row>
    <row r="44" spans="1:19">
      <c r="A44" s="850"/>
      <c r="B44" s="837"/>
      <c r="C44" s="837"/>
      <c r="D44" s="851"/>
      <c r="E44" s="851"/>
      <c r="F44" s="851"/>
      <c r="G44" s="851"/>
      <c r="H44" s="837"/>
      <c r="I44" s="837"/>
      <c r="J44" s="837"/>
      <c r="K44" s="837"/>
      <c r="L44" s="852"/>
      <c r="M44" s="852"/>
      <c r="N44" s="852"/>
      <c r="O44" s="852"/>
      <c r="P44" s="852"/>
      <c r="Q44" s="851"/>
      <c r="R44" s="851"/>
      <c r="S44" s="851"/>
    </row>
    <row r="45" spans="1:19">
      <c r="A45" s="850"/>
      <c r="B45" s="837"/>
      <c r="C45" s="837"/>
      <c r="D45" s="851"/>
      <c r="E45" s="851"/>
      <c r="F45" s="851"/>
      <c r="G45" s="851"/>
      <c r="H45" s="837"/>
      <c r="I45" s="837"/>
      <c r="J45" s="837"/>
      <c r="K45" s="837"/>
      <c r="L45" s="852"/>
      <c r="M45" s="852"/>
      <c r="N45" s="852"/>
      <c r="O45" s="852"/>
      <c r="P45" s="852"/>
      <c r="Q45" s="851"/>
      <c r="R45" s="851"/>
      <c r="S45" s="851"/>
    </row>
    <row r="46" spans="1:19">
      <c r="A46" s="850"/>
      <c r="B46" s="837"/>
      <c r="C46" s="837"/>
      <c r="D46" s="851"/>
      <c r="E46" s="851"/>
      <c r="F46" s="851"/>
      <c r="G46" s="851"/>
      <c r="H46" s="837"/>
      <c r="I46" s="837"/>
      <c r="J46" s="837"/>
      <c r="K46" s="837"/>
      <c r="L46" s="852"/>
      <c r="M46" s="852"/>
      <c r="N46" s="852"/>
      <c r="O46" s="852"/>
      <c r="P46" s="852"/>
      <c r="Q46" s="851"/>
      <c r="R46" s="851"/>
      <c r="S46" s="851"/>
    </row>
    <row r="47" spans="1:19">
      <c r="A47" s="850"/>
      <c r="B47" s="837"/>
      <c r="C47" s="837"/>
      <c r="D47" s="851"/>
      <c r="E47" s="851"/>
      <c r="F47" s="851"/>
      <c r="G47" s="851"/>
      <c r="H47" s="837"/>
      <c r="I47" s="837"/>
      <c r="J47" s="837"/>
      <c r="K47" s="837"/>
      <c r="L47" s="852"/>
      <c r="M47" s="852"/>
      <c r="N47" s="852"/>
      <c r="O47" s="852"/>
      <c r="P47" s="852"/>
      <c r="Q47" s="851"/>
      <c r="R47" s="851"/>
      <c r="S47" s="851"/>
    </row>
    <row r="48" spans="1:19">
      <c r="A48" s="850"/>
      <c r="B48" s="837"/>
      <c r="C48" s="837"/>
      <c r="D48" s="851"/>
      <c r="E48" s="851"/>
      <c r="F48" s="851"/>
      <c r="G48" s="851"/>
      <c r="H48" s="837"/>
      <c r="I48" s="837"/>
      <c r="J48" s="837"/>
      <c r="K48" s="837"/>
      <c r="L48" s="852"/>
      <c r="M48" s="852"/>
      <c r="N48" s="852"/>
      <c r="O48" s="852"/>
      <c r="P48" s="852"/>
      <c r="Q48" s="851"/>
      <c r="R48" s="851"/>
      <c r="S48" s="851"/>
    </row>
    <row r="49" spans="1:19">
      <c r="A49" s="850"/>
      <c r="B49" s="837"/>
      <c r="C49" s="837"/>
      <c r="D49" s="851"/>
      <c r="E49" s="851"/>
      <c r="F49" s="851"/>
      <c r="G49" s="851"/>
      <c r="H49" s="837"/>
      <c r="I49" s="837"/>
      <c r="J49" s="837"/>
      <c r="K49" s="837"/>
      <c r="L49" s="852"/>
      <c r="M49" s="852"/>
      <c r="N49" s="852"/>
      <c r="O49" s="852"/>
      <c r="P49" s="852"/>
      <c r="Q49" s="851"/>
      <c r="R49" s="851"/>
      <c r="S49" s="851"/>
    </row>
    <row r="50" spans="1:19">
      <c r="A50" s="850"/>
      <c r="B50" s="837"/>
      <c r="C50" s="837"/>
      <c r="D50" s="851"/>
      <c r="E50" s="851"/>
      <c r="F50" s="851"/>
      <c r="G50" s="851"/>
      <c r="H50" s="837"/>
      <c r="I50" s="837"/>
      <c r="J50" s="837"/>
      <c r="K50" s="837"/>
      <c r="L50" s="852"/>
      <c r="M50" s="852"/>
      <c r="N50" s="852"/>
      <c r="O50" s="852"/>
      <c r="P50" s="852"/>
      <c r="Q50" s="851"/>
      <c r="R50" s="851"/>
      <c r="S50" s="851"/>
    </row>
    <row r="51" spans="1:19">
      <c r="A51" s="850"/>
      <c r="B51" s="837"/>
      <c r="C51" s="837"/>
      <c r="D51" s="851"/>
      <c r="E51" s="851"/>
      <c r="F51" s="851"/>
      <c r="G51" s="851"/>
      <c r="H51" s="837"/>
      <c r="I51" s="837"/>
      <c r="J51" s="837"/>
      <c r="K51" s="837"/>
      <c r="L51" s="852"/>
      <c r="M51" s="852"/>
      <c r="N51" s="852"/>
      <c r="O51" s="852"/>
      <c r="P51" s="852"/>
      <c r="Q51" s="851"/>
      <c r="R51" s="851"/>
      <c r="S51" s="851"/>
    </row>
    <row r="52" spans="1:19">
      <c r="A52" s="850"/>
      <c r="B52" s="837"/>
      <c r="C52" s="837"/>
      <c r="D52" s="851"/>
      <c r="E52" s="851"/>
      <c r="F52" s="851"/>
      <c r="G52" s="851"/>
      <c r="H52" s="837"/>
      <c r="I52" s="837"/>
      <c r="J52" s="837"/>
      <c r="K52" s="837"/>
      <c r="L52" s="852"/>
      <c r="M52" s="852"/>
      <c r="N52" s="852"/>
      <c r="O52" s="852"/>
      <c r="P52" s="852"/>
      <c r="Q52" s="851"/>
      <c r="R52" s="851"/>
      <c r="S52" s="851"/>
    </row>
    <row r="53" spans="1:19">
      <c r="A53" s="850"/>
      <c r="B53" s="837"/>
      <c r="C53" s="837"/>
      <c r="D53" s="851"/>
      <c r="E53" s="851"/>
      <c r="F53" s="851"/>
      <c r="G53" s="851"/>
      <c r="H53" s="837"/>
      <c r="I53" s="837"/>
      <c r="J53" s="837"/>
      <c r="K53" s="837"/>
      <c r="L53" s="852"/>
      <c r="M53" s="852"/>
      <c r="N53" s="852"/>
      <c r="O53" s="852"/>
      <c r="P53" s="852"/>
      <c r="Q53" s="851"/>
      <c r="R53" s="851"/>
      <c r="S53" s="851"/>
    </row>
    <row r="54" spans="1:19">
      <c r="A54" s="850"/>
      <c r="B54" s="837"/>
      <c r="C54" s="837"/>
      <c r="D54" s="851"/>
      <c r="E54" s="851"/>
      <c r="F54" s="851"/>
      <c r="G54" s="851"/>
      <c r="H54" s="837"/>
      <c r="I54" s="837"/>
      <c r="J54" s="837"/>
      <c r="K54" s="837"/>
      <c r="L54" s="852"/>
      <c r="M54" s="852"/>
      <c r="N54" s="852"/>
      <c r="O54" s="852"/>
      <c r="P54" s="852"/>
      <c r="Q54" s="851"/>
      <c r="R54" s="851"/>
      <c r="S54" s="851"/>
    </row>
    <row r="55" spans="1:19">
      <c r="A55" s="850"/>
      <c r="B55" s="837"/>
      <c r="C55" s="837"/>
      <c r="D55" s="851"/>
      <c r="E55" s="851"/>
      <c r="F55" s="851"/>
      <c r="G55" s="851"/>
      <c r="H55" s="837"/>
      <c r="I55" s="837"/>
      <c r="J55" s="837"/>
      <c r="K55" s="837"/>
      <c r="L55" s="852"/>
      <c r="M55" s="852"/>
      <c r="N55" s="852"/>
      <c r="O55" s="852"/>
      <c r="P55" s="852"/>
      <c r="Q55" s="851"/>
      <c r="R55" s="851"/>
      <c r="S55" s="851"/>
    </row>
    <row r="56" spans="1:19">
      <c r="A56" s="850"/>
      <c r="B56" s="837"/>
      <c r="C56" s="837"/>
      <c r="D56" s="851"/>
      <c r="E56" s="851"/>
      <c r="F56" s="851"/>
      <c r="G56" s="851"/>
      <c r="H56" s="837"/>
      <c r="I56" s="837"/>
      <c r="J56" s="837"/>
      <c r="K56" s="837"/>
      <c r="L56" s="852"/>
      <c r="M56" s="852"/>
      <c r="N56" s="852"/>
      <c r="O56" s="852"/>
      <c r="P56" s="852"/>
      <c r="Q56" s="851"/>
      <c r="R56" s="851"/>
      <c r="S56" s="851"/>
    </row>
    <row r="57" spans="1:19">
      <c r="A57" s="850"/>
      <c r="B57" s="837"/>
      <c r="C57" s="837"/>
      <c r="D57" s="851"/>
      <c r="E57" s="851"/>
      <c r="F57" s="851"/>
      <c r="G57" s="851"/>
      <c r="H57" s="837"/>
      <c r="I57" s="837"/>
      <c r="J57" s="837"/>
      <c r="K57" s="837"/>
      <c r="L57" s="852"/>
      <c r="M57" s="852"/>
      <c r="N57" s="852"/>
      <c r="O57" s="852"/>
      <c r="P57" s="852"/>
      <c r="Q57" s="851"/>
      <c r="R57" s="851"/>
      <c r="S57" s="851"/>
    </row>
    <row r="58" spans="1:19">
      <c r="A58" s="850"/>
      <c r="B58" s="837"/>
      <c r="C58" s="837"/>
      <c r="D58" s="851"/>
      <c r="E58" s="851"/>
      <c r="F58" s="851"/>
      <c r="G58" s="851"/>
      <c r="H58" s="837"/>
      <c r="I58" s="837"/>
      <c r="J58" s="837"/>
      <c r="K58" s="837"/>
      <c r="L58" s="852"/>
      <c r="M58" s="852"/>
      <c r="N58" s="852"/>
      <c r="O58" s="852"/>
      <c r="P58" s="852"/>
      <c r="Q58" s="851"/>
      <c r="R58" s="851"/>
      <c r="S58" s="851"/>
    </row>
    <row r="59" spans="1:19">
      <c r="A59" s="850"/>
      <c r="B59" s="837"/>
      <c r="C59" s="837"/>
      <c r="D59" s="851"/>
      <c r="E59" s="851"/>
      <c r="F59" s="851"/>
      <c r="G59" s="851"/>
      <c r="H59" s="837"/>
      <c r="I59" s="837"/>
      <c r="J59" s="837"/>
      <c r="K59" s="837"/>
      <c r="L59" s="852"/>
      <c r="M59" s="852"/>
      <c r="N59" s="852"/>
      <c r="O59" s="852"/>
      <c r="P59" s="852"/>
      <c r="Q59" s="851"/>
      <c r="R59" s="851"/>
      <c r="S59" s="851"/>
    </row>
    <row r="60" spans="1:19">
      <c r="A60" s="850"/>
      <c r="B60" s="837"/>
      <c r="C60" s="837"/>
      <c r="D60" s="851"/>
      <c r="E60" s="851"/>
      <c r="F60" s="851"/>
      <c r="G60" s="851"/>
      <c r="H60" s="837"/>
      <c r="I60" s="837"/>
      <c r="J60" s="837"/>
      <c r="K60" s="837"/>
      <c r="L60" s="852"/>
      <c r="M60" s="852"/>
      <c r="N60" s="852"/>
      <c r="O60" s="852"/>
      <c r="P60" s="852"/>
      <c r="Q60" s="851"/>
      <c r="R60" s="851"/>
      <c r="S60" s="851"/>
    </row>
    <row r="61" spans="1:19">
      <c r="A61" s="850"/>
      <c r="B61" s="837"/>
      <c r="C61" s="837"/>
      <c r="D61" s="851"/>
      <c r="E61" s="851"/>
      <c r="F61" s="851"/>
      <c r="G61" s="851"/>
      <c r="H61" s="837"/>
      <c r="I61" s="837"/>
      <c r="J61" s="837"/>
      <c r="K61" s="837"/>
      <c r="L61" s="852"/>
      <c r="M61" s="852"/>
      <c r="N61" s="852"/>
      <c r="O61" s="852"/>
      <c r="P61" s="852"/>
      <c r="Q61" s="851"/>
      <c r="R61" s="851"/>
      <c r="S61" s="851"/>
    </row>
    <row r="62" spans="1:19">
      <c r="A62" s="850"/>
      <c r="B62" s="837"/>
      <c r="C62" s="837"/>
      <c r="D62" s="851"/>
      <c r="E62" s="851"/>
      <c r="F62" s="851"/>
      <c r="G62" s="851"/>
      <c r="H62" s="837"/>
      <c r="I62" s="837"/>
      <c r="J62" s="837"/>
      <c r="K62" s="837"/>
      <c r="L62" s="852"/>
      <c r="M62" s="852"/>
      <c r="N62" s="852"/>
      <c r="O62" s="852"/>
      <c r="P62" s="852"/>
      <c r="Q62" s="851"/>
      <c r="R62" s="851"/>
      <c r="S62" s="851"/>
    </row>
    <row r="63" spans="1:19">
      <c r="A63" s="850"/>
      <c r="B63" s="837"/>
      <c r="C63" s="837"/>
      <c r="D63" s="851"/>
      <c r="E63" s="851"/>
      <c r="F63" s="851"/>
      <c r="G63" s="851"/>
      <c r="H63" s="837"/>
      <c r="I63" s="837"/>
      <c r="J63" s="837"/>
      <c r="K63" s="837"/>
      <c r="L63" s="852"/>
      <c r="M63" s="852"/>
      <c r="N63" s="852"/>
      <c r="O63" s="852"/>
      <c r="P63" s="852"/>
      <c r="Q63" s="851"/>
      <c r="R63" s="851"/>
      <c r="S63" s="851"/>
    </row>
    <row r="64" spans="1:19">
      <c r="A64" s="850"/>
      <c r="B64" s="837"/>
      <c r="C64" s="837"/>
      <c r="D64" s="851"/>
      <c r="E64" s="851"/>
      <c r="F64" s="851"/>
      <c r="G64" s="851"/>
      <c r="H64" s="837"/>
      <c r="I64" s="837"/>
      <c r="J64" s="837"/>
      <c r="K64" s="837"/>
      <c r="L64" s="852"/>
      <c r="M64" s="852"/>
      <c r="N64" s="852"/>
      <c r="O64" s="852"/>
      <c r="P64" s="852"/>
      <c r="Q64" s="851"/>
      <c r="R64" s="851"/>
      <c r="S64" s="851"/>
    </row>
    <row r="65" spans="1:19">
      <c r="A65" s="850"/>
      <c r="B65" s="837"/>
      <c r="C65" s="837"/>
      <c r="D65" s="851"/>
      <c r="E65" s="851"/>
      <c r="F65" s="851"/>
      <c r="G65" s="851"/>
      <c r="H65" s="837"/>
      <c r="I65" s="837"/>
      <c r="J65" s="837"/>
      <c r="K65" s="837"/>
      <c r="L65" s="852"/>
      <c r="M65" s="852"/>
      <c r="N65" s="852"/>
      <c r="O65" s="852"/>
      <c r="P65" s="852"/>
      <c r="Q65" s="851"/>
      <c r="R65" s="851"/>
      <c r="S65" s="851"/>
    </row>
    <row r="66" spans="1:19">
      <c r="A66" s="850"/>
      <c r="B66" s="837"/>
      <c r="C66" s="837"/>
      <c r="D66" s="851"/>
      <c r="E66" s="851"/>
      <c r="F66" s="851"/>
      <c r="G66" s="851"/>
      <c r="H66" s="837"/>
      <c r="I66" s="837"/>
      <c r="J66" s="837"/>
      <c r="K66" s="837"/>
      <c r="L66" s="852"/>
      <c r="M66" s="852"/>
      <c r="N66" s="852"/>
      <c r="O66" s="852"/>
      <c r="P66" s="852"/>
      <c r="Q66" s="851"/>
      <c r="R66" s="851"/>
      <c r="S66" s="851"/>
    </row>
    <row r="67" spans="1:19">
      <c r="A67" s="850"/>
      <c r="B67" s="837"/>
      <c r="C67" s="837"/>
      <c r="D67" s="851"/>
      <c r="E67" s="851"/>
      <c r="F67" s="851"/>
      <c r="G67" s="851"/>
      <c r="H67" s="837"/>
      <c r="I67" s="837"/>
      <c r="J67" s="837"/>
      <c r="K67" s="837"/>
      <c r="L67" s="852"/>
      <c r="M67" s="852"/>
      <c r="N67" s="852"/>
      <c r="O67" s="852"/>
      <c r="P67" s="852"/>
      <c r="Q67" s="851"/>
      <c r="R67" s="851"/>
      <c r="S67" s="851"/>
    </row>
    <row r="68" spans="1:19">
      <c r="A68" s="850"/>
      <c r="B68" s="837"/>
      <c r="C68" s="837"/>
      <c r="D68" s="851"/>
      <c r="E68" s="851"/>
      <c r="F68" s="851"/>
      <c r="G68" s="851"/>
      <c r="H68" s="837"/>
      <c r="I68" s="837"/>
      <c r="J68" s="837"/>
      <c r="K68" s="837"/>
      <c r="L68" s="852"/>
      <c r="M68" s="852"/>
      <c r="N68" s="852"/>
      <c r="O68" s="852"/>
      <c r="P68" s="852"/>
      <c r="Q68" s="851"/>
      <c r="R68" s="851"/>
      <c r="S68" s="851"/>
    </row>
    <row r="69" spans="1:19">
      <c r="A69" s="850"/>
      <c r="B69" s="837"/>
      <c r="C69" s="837"/>
      <c r="D69" s="851"/>
      <c r="E69" s="851"/>
      <c r="F69" s="851"/>
      <c r="G69" s="851"/>
      <c r="H69" s="837"/>
      <c r="I69" s="837"/>
      <c r="J69" s="837"/>
      <c r="K69" s="837"/>
      <c r="L69" s="852"/>
      <c r="M69" s="852"/>
      <c r="N69" s="852"/>
      <c r="O69" s="852"/>
      <c r="P69" s="852"/>
      <c r="Q69" s="851"/>
      <c r="R69" s="851"/>
      <c r="S69" s="851"/>
    </row>
    <row r="70" spans="1:19">
      <c r="A70" s="850"/>
      <c r="B70" s="837"/>
      <c r="C70" s="837"/>
      <c r="D70" s="851"/>
      <c r="E70" s="851"/>
      <c r="F70" s="851"/>
      <c r="G70" s="851"/>
      <c r="H70" s="837"/>
      <c r="I70" s="837"/>
      <c r="J70" s="837"/>
      <c r="K70" s="837"/>
      <c r="L70" s="852"/>
      <c r="M70" s="852"/>
      <c r="N70" s="852"/>
      <c r="O70" s="852"/>
      <c r="P70" s="852"/>
      <c r="Q70" s="851"/>
      <c r="R70" s="851"/>
      <c r="S70" s="851"/>
    </row>
    <row r="71" spans="1:19">
      <c r="A71" s="850"/>
      <c r="B71" s="837"/>
      <c r="C71" s="837"/>
      <c r="D71" s="851"/>
      <c r="E71" s="851"/>
      <c r="F71" s="851"/>
      <c r="G71" s="851"/>
      <c r="H71" s="837"/>
      <c r="I71" s="837"/>
      <c r="J71" s="837"/>
      <c r="K71" s="837"/>
      <c r="L71" s="852"/>
      <c r="M71" s="852"/>
      <c r="N71" s="852"/>
      <c r="O71" s="852"/>
      <c r="P71" s="852"/>
      <c r="Q71" s="851"/>
      <c r="R71" s="851"/>
      <c r="S71" s="851"/>
    </row>
    <row r="72" spans="1:19">
      <c r="A72" s="850"/>
      <c r="B72" s="837"/>
      <c r="C72" s="837"/>
      <c r="D72" s="851"/>
      <c r="E72" s="851"/>
      <c r="F72" s="851"/>
      <c r="G72" s="851"/>
      <c r="H72" s="837"/>
      <c r="I72" s="837"/>
      <c r="J72" s="837"/>
      <c r="K72" s="837"/>
      <c r="L72" s="852"/>
      <c r="M72" s="852"/>
      <c r="N72" s="852"/>
      <c r="O72" s="852"/>
      <c r="P72" s="852"/>
      <c r="Q72" s="851"/>
      <c r="R72" s="851"/>
      <c r="S72" s="851"/>
    </row>
    <row r="73" spans="1:19">
      <c r="A73" s="850"/>
      <c r="B73" s="837"/>
      <c r="C73" s="837"/>
      <c r="D73" s="851"/>
      <c r="E73" s="851"/>
      <c r="F73" s="851"/>
      <c r="G73" s="851"/>
      <c r="H73" s="837"/>
      <c r="I73" s="837"/>
      <c r="J73" s="837"/>
      <c r="K73" s="837"/>
      <c r="L73" s="852"/>
      <c r="M73" s="852"/>
      <c r="N73" s="852"/>
      <c r="O73" s="852"/>
      <c r="P73" s="852"/>
      <c r="Q73" s="851"/>
      <c r="R73" s="851"/>
      <c r="S73" s="851"/>
    </row>
    <row r="74" spans="1:19">
      <c r="A74" s="850"/>
      <c r="B74" s="837"/>
      <c r="C74" s="837"/>
      <c r="D74" s="851"/>
      <c r="E74" s="851"/>
      <c r="F74" s="851"/>
      <c r="G74" s="851"/>
      <c r="H74" s="837"/>
      <c r="I74" s="837"/>
      <c r="J74" s="837"/>
      <c r="K74" s="837"/>
      <c r="L74" s="852"/>
      <c r="M74" s="852"/>
      <c r="N74" s="852"/>
      <c r="O74" s="852"/>
      <c r="P74" s="852"/>
      <c r="Q74" s="851"/>
      <c r="R74" s="851"/>
      <c r="S74" s="851"/>
    </row>
    <row r="75" spans="1:19">
      <c r="A75" s="850"/>
      <c r="B75" s="837"/>
      <c r="C75" s="837"/>
      <c r="D75" s="851"/>
      <c r="E75" s="851"/>
      <c r="F75" s="851"/>
      <c r="G75" s="851"/>
      <c r="H75" s="837"/>
      <c r="I75" s="837"/>
      <c r="J75" s="837"/>
      <c r="K75" s="837"/>
      <c r="L75" s="852"/>
      <c r="M75" s="852"/>
      <c r="N75" s="852"/>
      <c r="O75" s="852"/>
      <c r="P75" s="852"/>
      <c r="Q75" s="851"/>
      <c r="R75" s="851"/>
      <c r="S75" s="851"/>
    </row>
    <row r="76" spans="1:19">
      <c r="A76" s="850"/>
      <c r="B76" s="837"/>
      <c r="C76" s="837"/>
      <c r="D76" s="851"/>
      <c r="E76" s="851"/>
      <c r="F76" s="851"/>
      <c r="G76" s="851"/>
      <c r="H76" s="837"/>
      <c r="I76" s="837"/>
      <c r="J76" s="837"/>
      <c r="K76" s="837"/>
      <c r="L76" s="852"/>
      <c r="M76" s="852"/>
      <c r="N76" s="852"/>
      <c r="O76" s="852"/>
      <c r="P76" s="852"/>
      <c r="Q76" s="851"/>
      <c r="R76" s="851"/>
      <c r="S76" s="851"/>
    </row>
    <row r="77" spans="1:19">
      <c r="A77" s="850"/>
      <c r="B77" s="837"/>
      <c r="C77" s="837"/>
      <c r="D77" s="851"/>
      <c r="E77" s="851"/>
      <c r="F77" s="851"/>
      <c r="G77" s="851"/>
      <c r="H77" s="837"/>
      <c r="I77" s="837"/>
      <c r="J77" s="837"/>
      <c r="K77" s="837"/>
      <c r="L77" s="852"/>
      <c r="M77" s="852"/>
      <c r="N77" s="852"/>
      <c r="O77" s="852"/>
      <c r="P77" s="852"/>
      <c r="Q77" s="851"/>
      <c r="R77" s="851"/>
      <c r="S77" s="851"/>
    </row>
    <row r="78" spans="1:19">
      <c r="A78" s="850"/>
      <c r="B78" s="837"/>
      <c r="C78" s="837"/>
      <c r="D78" s="851"/>
      <c r="E78" s="851"/>
      <c r="F78" s="851"/>
      <c r="G78" s="851"/>
      <c r="H78" s="837"/>
      <c r="I78" s="837"/>
      <c r="J78" s="837"/>
      <c r="K78" s="837"/>
      <c r="L78" s="852"/>
      <c r="M78" s="852"/>
      <c r="N78" s="852"/>
      <c r="O78" s="852"/>
      <c r="P78" s="852"/>
      <c r="Q78" s="851"/>
      <c r="R78" s="851"/>
      <c r="S78" s="851"/>
    </row>
    <row r="79" spans="1:19">
      <c r="A79" s="850"/>
      <c r="B79" s="837"/>
      <c r="C79" s="837"/>
      <c r="D79" s="851"/>
      <c r="E79" s="851"/>
      <c r="F79" s="851"/>
      <c r="G79" s="851"/>
      <c r="H79" s="837"/>
      <c r="I79" s="837"/>
      <c r="J79" s="837"/>
      <c r="K79" s="837"/>
      <c r="L79" s="852"/>
      <c r="M79" s="852"/>
      <c r="N79" s="852"/>
      <c r="O79" s="852"/>
      <c r="P79" s="852"/>
      <c r="Q79" s="851"/>
      <c r="R79" s="851"/>
      <c r="S79" s="851"/>
    </row>
    <row r="80" spans="1:19">
      <c r="A80" s="850"/>
      <c r="B80" s="837"/>
      <c r="C80" s="837"/>
      <c r="D80" s="851"/>
      <c r="E80" s="851"/>
      <c r="F80" s="851"/>
      <c r="G80" s="851"/>
      <c r="H80" s="837"/>
      <c r="I80" s="837"/>
      <c r="J80" s="837"/>
      <c r="K80" s="837"/>
      <c r="L80" s="852"/>
      <c r="M80" s="852"/>
      <c r="N80" s="852"/>
      <c r="O80" s="852"/>
      <c r="P80" s="852"/>
      <c r="Q80" s="851"/>
      <c r="R80" s="851"/>
      <c r="S80" s="851"/>
    </row>
    <row r="81" spans="1:19">
      <c r="A81" s="850"/>
      <c r="B81" s="837"/>
      <c r="C81" s="837"/>
      <c r="D81" s="851"/>
      <c r="E81" s="851"/>
      <c r="F81" s="851"/>
      <c r="G81" s="851"/>
      <c r="H81" s="837"/>
      <c r="I81" s="837"/>
      <c r="J81" s="837"/>
      <c r="K81" s="837"/>
      <c r="L81" s="852"/>
      <c r="M81" s="852"/>
      <c r="N81" s="852"/>
      <c r="O81" s="852"/>
      <c r="P81" s="852"/>
      <c r="Q81" s="851"/>
      <c r="R81" s="851"/>
      <c r="S81" s="851"/>
    </row>
    <row r="82" spans="1:19">
      <c r="A82" s="850"/>
      <c r="B82" s="837"/>
      <c r="C82" s="837"/>
      <c r="D82" s="851"/>
      <c r="E82" s="851"/>
      <c r="F82" s="851"/>
      <c r="G82" s="851"/>
      <c r="H82" s="837"/>
      <c r="I82" s="837"/>
      <c r="J82" s="837"/>
      <c r="K82" s="837"/>
      <c r="L82" s="852"/>
      <c r="M82" s="852"/>
      <c r="N82" s="852"/>
      <c r="O82" s="852"/>
      <c r="P82" s="852"/>
      <c r="Q82" s="851"/>
      <c r="R82" s="851"/>
      <c r="S82" s="851"/>
    </row>
    <row r="83" spans="1:19">
      <c r="A83" s="850"/>
      <c r="B83" s="837"/>
      <c r="C83" s="837"/>
      <c r="D83" s="851"/>
      <c r="E83" s="851"/>
      <c r="F83" s="851"/>
      <c r="G83" s="851"/>
      <c r="H83" s="837"/>
      <c r="I83" s="837"/>
      <c r="J83" s="837"/>
      <c r="K83" s="837"/>
      <c r="L83" s="852"/>
      <c r="M83" s="852"/>
      <c r="N83" s="852"/>
      <c r="O83" s="852"/>
      <c r="P83" s="852"/>
      <c r="Q83" s="851"/>
      <c r="R83" s="851"/>
      <c r="S83" s="851"/>
    </row>
    <row r="84" spans="1:19">
      <c r="A84" s="850"/>
      <c r="B84" s="837"/>
      <c r="C84" s="837"/>
      <c r="D84" s="851"/>
      <c r="E84" s="851"/>
      <c r="F84" s="851"/>
      <c r="G84" s="851"/>
      <c r="H84" s="837"/>
      <c r="I84" s="837"/>
      <c r="J84" s="837"/>
      <c r="K84" s="837"/>
      <c r="L84" s="852"/>
      <c r="M84" s="852"/>
      <c r="N84" s="852"/>
      <c r="O84" s="852"/>
      <c r="P84" s="852"/>
      <c r="Q84" s="851"/>
      <c r="R84" s="851"/>
      <c r="S84" s="851"/>
    </row>
    <row r="85" spans="1:19">
      <c r="A85" s="850"/>
      <c r="B85" s="837"/>
      <c r="C85" s="837"/>
      <c r="D85" s="851"/>
      <c r="E85" s="851"/>
      <c r="F85" s="851"/>
      <c r="G85" s="851"/>
      <c r="H85" s="837"/>
      <c r="I85" s="837"/>
      <c r="J85" s="837"/>
      <c r="K85" s="837"/>
      <c r="L85" s="852"/>
      <c r="M85" s="852"/>
      <c r="N85" s="852"/>
      <c r="O85" s="852"/>
      <c r="P85" s="852"/>
      <c r="Q85" s="851"/>
      <c r="R85" s="851"/>
      <c r="S85" s="851"/>
    </row>
    <row r="86" spans="1:19">
      <c r="A86" s="850"/>
      <c r="B86" s="837"/>
      <c r="C86" s="837"/>
      <c r="D86" s="851"/>
      <c r="E86" s="851"/>
      <c r="F86" s="851"/>
      <c r="G86" s="851"/>
      <c r="H86" s="837"/>
      <c r="I86" s="837"/>
      <c r="J86" s="837"/>
      <c r="K86" s="837"/>
      <c r="L86" s="852"/>
      <c r="M86" s="852"/>
      <c r="N86" s="852"/>
      <c r="O86" s="852"/>
      <c r="P86" s="852"/>
      <c r="Q86" s="851"/>
      <c r="R86" s="851"/>
      <c r="S86" s="851"/>
    </row>
    <row r="87" spans="1:19">
      <c r="A87" s="850"/>
      <c r="B87" s="837"/>
      <c r="C87" s="837"/>
      <c r="D87" s="851"/>
      <c r="E87" s="851"/>
      <c r="F87" s="851"/>
      <c r="G87" s="851"/>
      <c r="H87" s="837"/>
      <c r="I87" s="837"/>
      <c r="J87" s="837"/>
      <c r="K87" s="837"/>
      <c r="L87" s="852"/>
      <c r="M87" s="852"/>
      <c r="N87" s="852"/>
      <c r="O87" s="852"/>
      <c r="P87" s="852"/>
      <c r="Q87" s="851"/>
      <c r="R87" s="851"/>
      <c r="S87" s="851"/>
    </row>
    <row r="88" spans="1:19">
      <c r="A88" s="850"/>
      <c r="B88" s="837"/>
      <c r="C88" s="837"/>
      <c r="D88" s="851"/>
      <c r="E88" s="851"/>
      <c r="F88" s="851"/>
      <c r="G88" s="851"/>
      <c r="H88" s="837"/>
      <c r="I88" s="837"/>
      <c r="J88" s="837"/>
      <c r="K88" s="837"/>
      <c r="L88" s="852"/>
      <c r="M88" s="852"/>
      <c r="N88" s="852"/>
      <c r="O88" s="852"/>
      <c r="P88" s="852"/>
      <c r="Q88" s="851"/>
      <c r="R88" s="851"/>
      <c r="S88" s="851"/>
    </row>
    <row r="89" spans="1:19">
      <c r="A89" s="850"/>
      <c r="B89" s="837"/>
      <c r="C89" s="837"/>
      <c r="D89" s="851"/>
      <c r="E89" s="851"/>
      <c r="F89" s="851"/>
      <c r="G89" s="851"/>
      <c r="H89" s="837"/>
      <c r="I89" s="837"/>
      <c r="J89" s="837"/>
      <c r="K89" s="837"/>
      <c r="L89" s="852"/>
      <c r="M89" s="852"/>
      <c r="N89" s="852"/>
      <c r="O89" s="852"/>
      <c r="P89" s="852"/>
      <c r="Q89" s="851"/>
      <c r="R89" s="851"/>
      <c r="S89" s="851"/>
    </row>
    <row r="90" spans="1:19">
      <c r="A90" s="850"/>
      <c r="B90" s="837"/>
      <c r="C90" s="837"/>
      <c r="D90" s="851"/>
      <c r="E90" s="851"/>
      <c r="F90" s="851"/>
      <c r="G90" s="851"/>
      <c r="H90" s="837"/>
      <c r="I90" s="837"/>
      <c r="J90" s="837"/>
      <c r="K90" s="837"/>
      <c r="L90" s="852"/>
      <c r="M90" s="852"/>
      <c r="N90" s="852"/>
      <c r="O90" s="852"/>
      <c r="P90" s="852"/>
      <c r="Q90" s="851"/>
      <c r="R90" s="851"/>
      <c r="S90" s="851"/>
    </row>
    <row r="91" spans="1:19">
      <c r="A91" s="850"/>
      <c r="B91" s="837"/>
      <c r="C91" s="837"/>
      <c r="D91" s="851"/>
      <c r="E91" s="851"/>
      <c r="F91" s="851"/>
      <c r="G91" s="851"/>
      <c r="H91" s="837"/>
      <c r="I91" s="837"/>
      <c r="J91" s="837"/>
      <c r="K91" s="837"/>
      <c r="L91" s="852"/>
      <c r="M91" s="852"/>
      <c r="N91" s="852"/>
      <c r="O91" s="852"/>
      <c r="P91" s="852"/>
      <c r="Q91" s="851"/>
      <c r="R91" s="851"/>
      <c r="S91" s="851"/>
    </row>
    <row r="92" spans="1:19">
      <c r="A92" s="850"/>
      <c r="B92" s="837"/>
      <c r="C92" s="837"/>
      <c r="D92" s="851"/>
      <c r="E92" s="851"/>
      <c r="F92" s="851"/>
      <c r="G92" s="851"/>
      <c r="H92" s="837"/>
      <c r="I92" s="837"/>
      <c r="J92" s="837"/>
      <c r="K92" s="837"/>
      <c r="L92" s="852"/>
      <c r="M92" s="852"/>
      <c r="N92" s="852"/>
      <c r="O92" s="852"/>
      <c r="P92" s="852"/>
      <c r="Q92" s="851"/>
      <c r="R92" s="851"/>
      <c r="S92" s="851"/>
    </row>
    <row r="93" spans="1:19">
      <c r="A93" s="850"/>
      <c r="B93" s="837"/>
      <c r="C93" s="837"/>
      <c r="D93" s="851"/>
      <c r="E93" s="851"/>
      <c r="F93" s="851"/>
      <c r="G93" s="851"/>
      <c r="H93" s="837"/>
      <c r="I93" s="837"/>
      <c r="J93" s="837"/>
      <c r="K93" s="837"/>
      <c r="L93" s="852"/>
      <c r="M93" s="852"/>
      <c r="N93" s="852"/>
      <c r="O93" s="852"/>
      <c r="P93" s="852"/>
      <c r="Q93" s="851"/>
      <c r="R93" s="851"/>
      <c r="S93" s="851"/>
    </row>
    <row r="94" spans="1:19">
      <c r="A94" s="850"/>
      <c r="B94" s="837"/>
      <c r="C94" s="837"/>
      <c r="D94" s="851"/>
      <c r="E94" s="851"/>
      <c r="F94" s="851"/>
      <c r="G94" s="851"/>
      <c r="H94" s="837"/>
      <c r="I94" s="837"/>
      <c r="J94" s="837"/>
      <c r="K94" s="837"/>
      <c r="L94" s="852"/>
      <c r="M94" s="852"/>
      <c r="N94" s="852"/>
      <c r="O94" s="852"/>
      <c r="P94" s="852"/>
      <c r="Q94" s="851"/>
      <c r="R94" s="851"/>
      <c r="S94" s="851"/>
    </row>
    <row r="95" spans="1:19">
      <c r="A95" s="850"/>
      <c r="B95" s="837"/>
      <c r="C95" s="837"/>
      <c r="D95" s="851"/>
      <c r="E95" s="851"/>
      <c r="F95" s="851"/>
      <c r="G95" s="851"/>
      <c r="H95" s="837"/>
      <c r="I95" s="837"/>
      <c r="J95" s="837"/>
      <c r="K95" s="837"/>
      <c r="L95" s="852"/>
      <c r="M95" s="852"/>
      <c r="N95" s="852"/>
      <c r="O95" s="852"/>
      <c r="P95" s="852"/>
      <c r="Q95" s="851"/>
      <c r="R95" s="851"/>
      <c r="S95" s="851"/>
    </row>
    <row r="96" spans="1:19">
      <c r="A96" s="850"/>
      <c r="B96" s="837"/>
      <c r="C96" s="837"/>
      <c r="D96" s="851"/>
      <c r="E96" s="851"/>
      <c r="F96" s="851"/>
      <c r="G96" s="851"/>
      <c r="H96" s="837"/>
      <c r="I96" s="837"/>
      <c r="J96" s="837"/>
      <c r="K96" s="837"/>
      <c r="L96" s="852"/>
      <c r="M96" s="852"/>
      <c r="N96" s="852"/>
      <c r="O96" s="852"/>
      <c r="P96" s="852"/>
      <c r="Q96" s="851"/>
      <c r="R96" s="851"/>
      <c r="S96" s="851"/>
    </row>
    <row r="97" spans="1:19">
      <c r="A97" s="850"/>
      <c r="B97" s="837"/>
      <c r="C97" s="837"/>
      <c r="D97" s="851"/>
      <c r="E97" s="851"/>
      <c r="F97" s="851"/>
      <c r="G97" s="851"/>
      <c r="H97" s="837"/>
      <c r="I97" s="837"/>
      <c r="J97" s="837"/>
      <c r="K97" s="837"/>
      <c r="L97" s="852"/>
      <c r="M97" s="852"/>
      <c r="N97" s="852"/>
      <c r="O97" s="852"/>
      <c r="P97" s="852"/>
      <c r="Q97" s="851"/>
      <c r="R97" s="851"/>
      <c r="S97" s="851"/>
    </row>
    <row r="98" spans="1:19">
      <c r="A98" s="850"/>
      <c r="B98" s="837"/>
      <c r="C98" s="837"/>
      <c r="D98" s="851"/>
      <c r="E98" s="851"/>
      <c r="F98" s="851"/>
      <c r="G98" s="851"/>
      <c r="H98" s="837"/>
      <c r="I98" s="837"/>
      <c r="J98" s="837"/>
      <c r="K98" s="837"/>
      <c r="L98" s="852"/>
      <c r="M98" s="852"/>
      <c r="N98" s="852"/>
      <c r="O98" s="852"/>
      <c r="P98" s="852"/>
      <c r="Q98" s="851"/>
      <c r="R98" s="851"/>
      <c r="S98" s="851"/>
    </row>
    <row r="99" spans="1:19">
      <c r="A99" s="850"/>
      <c r="B99" s="837"/>
      <c r="C99" s="837"/>
      <c r="D99" s="851"/>
      <c r="E99" s="851"/>
      <c r="F99" s="851"/>
      <c r="G99" s="851"/>
      <c r="H99" s="837"/>
      <c r="I99" s="837"/>
      <c r="J99" s="837"/>
      <c r="K99" s="837"/>
      <c r="L99" s="852"/>
      <c r="M99" s="852"/>
      <c r="N99" s="852"/>
      <c r="O99" s="852"/>
      <c r="P99" s="852"/>
      <c r="Q99" s="851"/>
      <c r="R99" s="851"/>
      <c r="S99" s="851"/>
    </row>
    <row r="100" spans="1:19">
      <c r="A100" s="850"/>
      <c r="B100" s="837"/>
      <c r="C100" s="837"/>
      <c r="D100" s="851"/>
      <c r="E100" s="851"/>
      <c r="F100" s="851"/>
      <c r="G100" s="851"/>
      <c r="H100" s="837"/>
      <c r="I100" s="837"/>
      <c r="J100" s="837"/>
      <c r="K100" s="837"/>
      <c r="L100" s="852"/>
      <c r="M100" s="852"/>
      <c r="N100" s="852"/>
      <c r="O100" s="852"/>
      <c r="P100" s="852"/>
      <c r="Q100" s="851"/>
      <c r="R100" s="851"/>
      <c r="S100" s="851"/>
    </row>
    <row r="101" spans="1:19">
      <c r="A101" s="850"/>
      <c r="B101" s="837"/>
      <c r="C101" s="837"/>
      <c r="D101" s="851"/>
      <c r="E101" s="851"/>
      <c r="F101" s="851"/>
      <c r="G101" s="851"/>
      <c r="H101" s="837"/>
      <c r="I101" s="837"/>
      <c r="J101" s="837"/>
      <c r="K101" s="837"/>
      <c r="L101" s="852"/>
      <c r="M101" s="852"/>
      <c r="N101" s="852"/>
      <c r="O101" s="852"/>
      <c r="P101" s="852"/>
      <c r="Q101" s="851"/>
      <c r="R101" s="851"/>
      <c r="S101" s="851"/>
    </row>
    <row r="102" spans="1:19">
      <c r="A102" s="850"/>
      <c r="B102" s="837"/>
      <c r="C102" s="837"/>
      <c r="D102" s="851"/>
      <c r="E102" s="851"/>
      <c r="F102" s="851"/>
      <c r="G102" s="851"/>
      <c r="H102" s="837"/>
      <c r="I102" s="837"/>
      <c r="J102" s="837"/>
      <c r="K102" s="837"/>
      <c r="L102" s="852"/>
      <c r="M102" s="852"/>
      <c r="N102" s="852"/>
      <c r="O102" s="852"/>
      <c r="P102" s="852"/>
      <c r="Q102" s="851"/>
      <c r="R102" s="851"/>
      <c r="S102" s="851"/>
    </row>
    <row r="103" spans="1:19">
      <c r="A103" s="850"/>
      <c r="B103" s="837"/>
      <c r="C103" s="837"/>
      <c r="D103" s="851"/>
      <c r="E103" s="851"/>
      <c r="F103" s="851"/>
      <c r="G103" s="851"/>
      <c r="H103" s="837"/>
      <c r="I103" s="837"/>
      <c r="J103" s="837"/>
      <c r="K103" s="837"/>
      <c r="L103" s="852"/>
      <c r="M103" s="852"/>
      <c r="N103" s="852"/>
      <c r="O103" s="852"/>
      <c r="P103" s="852"/>
      <c r="Q103" s="851"/>
      <c r="R103" s="851"/>
      <c r="S103" s="851"/>
    </row>
    <row r="104" spans="1:19">
      <c r="A104" s="850"/>
      <c r="B104" s="837"/>
      <c r="C104" s="837"/>
      <c r="D104" s="851"/>
      <c r="E104" s="851"/>
      <c r="F104" s="851"/>
      <c r="G104" s="851"/>
      <c r="H104" s="837"/>
      <c r="I104" s="837"/>
      <c r="J104" s="837"/>
      <c r="K104" s="837"/>
      <c r="L104" s="852"/>
      <c r="M104" s="852"/>
      <c r="N104" s="852"/>
      <c r="O104" s="852"/>
      <c r="P104" s="852"/>
      <c r="Q104" s="851"/>
      <c r="R104" s="851"/>
      <c r="S104" s="851"/>
    </row>
    <row r="105" spans="1:19">
      <c r="A105" s="850"/>
      <c r="B105" s="837"/>
      <c r="C105" s="837"/>
      <c r="D105" s="851"/>
      <c r="E105" s="851"/>
      <c r="F105" s="851"/>
      <c r="G105" s="851"/>
      <c r="H105" s="837"/>
      <c r="I105" s="837"/>
      <c r="J105" s="837"/>
      <c r="K105" s="837"/>
      <c r="L105" s="852"/>
      <c r="M105" s="852"/>
      <c r="N105" s="852"/>
      <c r="O105" s="852"/>
      <c r="P105" s="852"/>
      <c r="Q105" s="851"/>
      <c r="R105" s="851"/>
      <c r="S105" s="851"/>
    </row>
    <row r="106" spans="1:19">
      <c r="A106" s="850"/>
      <c r="B106" s="837"/>
      <c r="C106" s="837"/>
      <c r="D106" s="851"/>
      <c r="E106" s="851"/>
      <c r="F106" s="851"/>
      <c r="G106" s="851"/>
      <c r="H106" s="837"/>
      <c r="I106" s="837"/>
      <c r="J106" s="837"/>
      <c r="K106" s="837"/>
      <c r="L106" s="852"/>
      <c r="M106" s="852"/>
      <c r="N106" s="852"/>
      <c r="O106" s="852"/>
      <c r="P106" s="852"/>
      <c r="Q106" s="851"/>
      <c r="R106" s="851"/>
      <c r="S106" s="851"/>
    </row>
    <row r="107" spans="1:19">
      <c r="A107" s="850"/>
      <c r="B107" s="837"/>
      <c r="C107" s="837"/>
      <c r="D107" s="851"/>
      <c r="E107" s="851"/>
      <c r="F107" s="851"/>
      <c r="G107" s="851"/>
      <c r="H107" s="837"/>
      <c r="I107" s="837"/>
      <c r="J107" s="837"/>
      <c r="K107" s="837"/>
      <c r="L107" s="852"/>
      <c r="M107" s="852"/>
      <c r="N107" s="852"/>
      <c r="O107" s="852"/>
      <c r="P107" s="852"/>
      <c r="Q107" s="851"/>
      <c r="R107" s="851"/>
      <c r="S107" s="851"/>
    </row>
    <row r="108" spans="1:19">
      <c r="A108" s="850"/>
      <c r="B108" s="837"/>
      <c r="C108" s="837"/>
      <c r="D108" s="851"/>
      <c r="E108" s="851"/>
      <c r="F108" s="851"/>
      <c r="G108" s="851"/>
      <c r="H108" s="837"/>
      <c r="I108" s="837"/>
      <c r="J108" s="837"/>
      <c r="K108" s="837"/>
      <c r="L108" s="852"/>
      <c r="M108" s="852"/>
      <c r="N108" s="852"/>
      <c r="O108" s="852"/>
      <c r="P108" s="852"/>
      <c r="Q108" s="851"/>
      <c r="R108" s="851"/>
      <c r="S108" s="851"/>
    </row>
    <row r="109" spans="1:19">
      <c r="A109" s="850"/>
      <c r="B109" s="837"/>
      <c r="C109" s="837"/>
      <c r="D109" s="851"/>
      <c r="E109" s="851"/>
      <c r="F109" s="851"/>
      <c r="G109" s="851"/>
      <c r="H109" s="837"/>
      <c r="I109" s="837"/>
      <c r="J109" s="837"/>
      <c r="K109" s="837"/>
      <c r="L109" s="852"/>
      <c r="M109" s="852"/>
      <c r="N109" s="852"/>
      <c r="O109" s="852"/>
      <c r="P109" s="852"/>
      <c r="Q109" s="851"/>
      <c r="R109" s="851"/>
      <c r="S109" s="851"/>
    </row>
    <row r="110" spans="1:19">
      <c r="A110" s="850"/>
      <c r="B110" s="837"/>
      <c r="C110" s="837"/>
      <c r="D110" s="851"/>
      <c r="E110" s="851"/>
      <c r="F110" s="851"/>
      <c r="G110" s="851"/>
      <c r="H110" s="837"/>
      <c r="I110" s="837"/>
      <c r="J110" s="837"/>
      <c r="K110" s="837"/>
      <c r="L110" s="852"/>
      <c r="M110" s="852"/>
      <c r="N110" s="852"/>
      <c r="O110" s="852"/>
      <c r="P110" s="852"/>
      <c r="Q110" s="851"/>
      <c r="R110" s="851"/>
      <c r="S110" s="851"/>
    </row>
    <row r="111" spans="1:19">
      <c r="A111" s="850"/>
      <c r="B111" s="837"/>
      <c r="C111" s="837"/>
      <c r="D111" s="851"/>
      <c r="E111" s="851"/>
      <c r="F111" s="851"/>
      <c r="G111" s="851"/>
      <c r="H111" s="837"/>
      <c r="I111" s="837"/>
      <c r="J111" s="837"/>
      <c r="K111" s="837"/>
      <c r="L111" s="852"/>
      <c r="M111" s="852"/>
      <c r="N111" s="852"/>
      <c r="O111" s="852"/>
      <c r="P111" s="852"/>
      <c r="Q111" s="851"/>
      <c r="R111" s="851"/>
      <c r="S111" s="851"/>
    </row>
    <row r="112" spans="1:19">
      <c r="A112" s="850"/>
      <c r="B112" s="837"/>
      <c r="C112" s="837"/>
      <c r="D112" s="851"/>
      <c r="E112" s="851"/>
      <c r="F112" s="851"/>
      <c r="G112" s="851"/>
      <c r="H112" s="837"/>
      <c r="I112" s="837"/>
      <c r="J112" s="837"/>
      <c r="K112" s="837"/>
      <c r="L112" s="852"/>
      <c r="M112" s="852"/>
      <c r="N112" s="852"/>
      <c r="O112" s="852"/>
      <c r="P112" s="852"/>
      <c r="Q112" s="851"/>
      <c r="R112" s="851"/>
      <c r="S112" s="851"/>
    </row>
    <row r="113" spans="1:19">
      <c r="A113" s="850"/>
      <c r="B113" s="837"/>
      <c r="C113" s="837"/>
      <c r="D113" s="851"/>
      <c r="E113" s="851"/>
      <c r="F113" s="851"/>
      <c r="G113" s="851"/>
      <c r="H113" s="837"/>
      <c r="I113" s="837"/>
      <c r="J113" s="837"/>
      <c r="K113" s="837"/>
      <c r="L113" s="852"/>
      <c r="M113" s="852"/>
      <c r="N113" s="852"/>
      <c r="O113" s="852"/>
      <c r="P113" s="852"/>
      <c r="Q113" s="851"/>
      <c r="R113" s="851"/>
      <c r="S113" s="851"/>
    </row>
    <row r="114" spans="1:19">
      <c r="A114" s="850"/>
      <c r="B114" s="837"/>
      <c r="C114" s="837"/>
      <c r="D114" s="851"/>
      <c r="E114" s="851"/>
      <c r="F114" s="851"/>
      <c r="G114" s="851"/>
      <c r="H114" s="837"/>
      <c r="I114" s="837"/>
      <c r="J114" s="837"/>
      <c r="K114" s="837"/>
      <c r="L114" s="852"/>
      <c r="M114" s="852"/>
      <c r="N114" s="852"/>
      <c r="O114" s="852"/>
      <c r="P114" s="852"/>
      <c r="Q114" s="851"/>
      <c r="R114" s="851"/>
      <c r="S114" s="851"/>
    </row>
    <row r="115" spans="1:19">
      <c r="A115" s="850"/>
      <c r="B115" s="837"/>
      <c r="C115" s="837"/>
      <c r="D115" s="851"/>
      <c r="E115" s="851"/>
      <c r="F115" s="851"/>
      <c r="G115" s="851"/>
      <c r="H115" s="837"/>
      <c r="I115" s="837"/>
      <c r="J115" s="837"/>
      <c r="K115" s="837"/>
      <c r="L115" s="852"/>
      <c r="M115" s="852"/>
      <c r="N115" s="852"/>
      <c r="O115" s="852"/>
      <c r="P115" s="852"/>
      <c r="Q115" s="851"/>
      <c r="R115" s="851"/>
      <c r="S115" s="851"/>
    </row>
    <row r="116" spans="1:19">
      <c r="A116" s="850"/>
      <c r="B116" s="837"/>
      <c r="C116" s="837"/>
      <c r="D116" s="851"/>
      <c r="E116" s="851"/>
      <c r="F116" s="851"/>
      <c r="G116" s="851"/>
      <c r="H116" s="837"/>
      <c r="I116" s="837"/>
      <c r="J116" s="837"/>
      <c r="K116" s="837"/>
      <c r="L116" s="852"/>
      <c r="M116" s="852"/>
      <c r="N116" s="852"/>
      <c r="O116" s="852"/>
      <c r="P116" s="852"/>
      <c r="Q116" s="851"/>
      <c r="R116" s="851"/>
      <c r="S116" s="851"/>
    </row>
    <row r="117" spans="1:19">
      <c r="A117" s="850"/>
      <c r="B117" s="837"/>
      <c r="C117" s="837"/>
      <c r="D117" s="851"/>
      <c r="E117" s="851"/>
      <c r="F117" s="851"/>
      <c r="G117" s="851"/>
      <c r="H117" s="837"/>
      <c r="I117" s="837"/>
      <c r="J117" s="837"/>
      <c r="K117" s="837"/>
      <c r="L117" s="852"/>
      <c r="M117" s="852"/>
      <c r="N117" s="852"/>
      <c r="O117" s="852"/>
      <c r="P117" s="852"/>
      <c r="Q117" s="851"/>
      <c r="R117" s="851"/>
      <c r="S117" s="851"/>
    </row>
    <row r="118" spans="1:19">
      <c r="A118" s="850"/>
      <c r="B118" s="837"/>
      <c r="C118" s="837"/>
      <c r="D118" s="851"/>
      <c r="E118" s="851"/>
      <c r="F118" s="851"/>
      <c r="G118" s="851"/>
      <c r="H118" s="837"/>
      <c r="I118" s="837"/>
      <c r="J118" s="837"/>
      <c r="K118" s="837"/>
      <c r="L118" s="852"/>
      <c r="M118" s="852"/>
      <c r="N118" s="852"/>
      <c r="O118" s="852"/>
      <c r="P118" s="852"/>
      <c r="Q118" s="851"/>
      <c r="R118" s="851"/>
      <c r="S118" s="851"/>
    </row>
    <row r="119" spans="1:19">
      <c r="A119" s="850"/>
      <c r="B119" s="837"/>
      <c r="C119" s="837"/>
      <c r="D119" s="851"/>
      <c r="E119" s="851"/>
      <c r="F119" s="851"/>
      <c r="G119" s="851"/>
      <c r="H119" s="837"/>
      <c r="I119" s="837"/>
      <c r="J119" s="837"/>
      <c r="K119" s="837"/>
      <c r="L119" s="852"/>
      <c r="M119" s="852"/>
      <c r="N119" s="852"/>
      <c r="O119" s="852"/>
      <c r="P119" s="852"/>
      <c r="Q119" s="851"/>
      <c r="R119" s="851"/>
      <c r="S119" s="851"/>
    </row>
    <row r="120" spans="1:19">
      <c r="A120" s="850"/>
      <c r="B120" s="837"/>
      <c r="C120" s="837"/>
      <c r="D120" s="851"/>
      <c r="E120" s="851"/>
      <c r="F120" s="851"/>
      <c r="G120" s="851"/>
      <c r="H120" s="837"/>
      <c r="I120" s="837"/>
      <c r="J120" s="837"/>
      <c r="K120" s="837"/>
      <c r="L120" s="852"/>
      <c r="M120" s="852"/>
      <c r="N120" s="852"/>
      <c r="O120" s="852"/>
      <c r="P120" s="852"/>
      <c r="Q120" s="851"/>
      <c r="R120" s="851"/>
      <c r="S120" s="851"/>
    </row>
    <row r="121" spans="1:19">
      <c r="A121" s="850"/>
      <c r="B121" s="837"/>
      <c r="C121" s="837"/>
      <c r="D121" s="851"/>
      <c r="E121" s="851"/>
      <c r="F121" s="851"/>
      <c r="G121" s="851"/>
      <c r="H121" s="837"/>
      <c r="I121" s="837"/>
      <c r="J121" s="837"/>
      <c r="K121" s="837"/>
      <c r="L121" s="852"/>
      <c r="M121" s="852"/>
      <c r="N121" s="852"/>
      <c r="O121" s="852"/>
      <c r="P121" s="852"/>
      <c r="Q121" s="851"/>
      <c r="R121" s="851"/>
      <c r="S121" s="851"/>
    </row>
    <row r="122" spans="1:19">
      <c r="A122" s="850"/>
      <c r="B122" s="837"/>
      <c r="C122" s="837"/>
      <c r="D122" s="851"/>
      <c r="E122" s="851"/>
      <c r="F122" s="851"/>
      <c r="G122" s="851"/>
      <c r="H122" s="837"/>
      <c r="I122" s="837"/>
      <c r="J122" s="837"/>
      <c r="K122" s="837"/>
      <c r="L122" s="852"/>
      <c r="M122" s="852"/>
      <c r="N122" s="852"/>
      <c r="O122" s="852"/>
      <c r="P122" s="852"/>
      <c r="Q122" s="851"/>
      <c r="R122" s="851"/>
      <c r="S122" s="851"/>
    </row>
    <row r="123" spans="1:19">
      <c r="A123" s="850"/>
      <c r="B123" s="837"/>
      <c r="C123" s="837"/>
      <c r="D123" s="851"/>
      <c r="E123" s="851"/>
      <c r="F123" s="851"/>
      <c r="G123" s="851"/>
      <c r="H123" s="837"/>
      <c r="I123" s="837"/>
      <c r="J123" s="837"/>
      <c r="K123" s="837"/>
      <c r="L123" s="852"/>
      <c r="M123" s="852"/>
      <c r="N123" s="852"/>
      <c r="O123" s="852"/>
      <c r="P123" s="852"/>
      <c r="Q123" s="851"/>
      <c r="R123" s="851"/>
      <c r="S123" s="851"/>
    </row>
    <row r="124" spans="1:19">
      <c r="A124" s="850"/>
      <c r="B124" s="837"/>
      <c r="C124" s="837"/>
      <c r="D124" s="851"/>
      <c r="E124" s="851"/>
      <c r="F124" s="851"/>
      <c r="G124" s="851"/>
      <c r="H124" s="837"/>
      <c r="I124" s="837"/>
      <c r="J124" s="837"/>
      <c r="K124" s="837"/>
      <c r="L124" s="852"/>
      <c r="M124" s="852"/>
      <c r="N124" s="852"/>
      <c r="O124" s="852"/>
      <c r="P124" s="852"/>
      <c r="Q124" s="851"/>
      <c r="R124" s="851"/>
      <c r="S124" s="851"/>
    </row>
    <row r="125" spans="1:19">
      <c r="A125" s="850"/>
      <c r="B125" s="837"/>
      <c r="C125" s="837"/>
      <c r="D125" s="851"/>
      <c r="E125" s="851"/>
      <c r="F125" s="851"/>
      <c r="G125" s="851"/>
      <c r="H125" s="837"/>
      <c r="I125" s="837"/>
      <c r="J125" s="837"/>
      <c r="K125" s="837"/>
      <c r="L125" s="852"/>
      <c r="M125" s="852"/>
      <c r="N125" s="852"/>
      <c r="O125" s="852"/>
      <c r="P125" s="852"/>
      <c r="Q125" s="851"/>
      <c r="R125" s="851"/>
      <c r="S125" s="851"/>
    </row>
    <row r="126" spans="1:19">
      <c r="A126" s="850"/>
      <c r="B126" s="837"/>
      <c r="C126" s="837"/>
      <c r="D126" s="851"/>
      <c r="E126" s="851"/>
      <c r="F126" s="851"/>
      <c r="G126" s="851"/>
      <c r="H126" s="837"/>
      <c r="I126" s="837"/>
      <c r="J126" s="837"/>
      <c r="K126" s="837"/>
      <c r="L126" s="852"/>
      <c r="M126" s="852"/>
      <c r="N126" s="852"/>
      <c r="O126" s="852"/>
      <c r="P126" s="852"/>
      <c r="Q126" s="851"/>
      <c r="R126" s="851"/>
      <c r="S126" s="851"/>
    </row>
    <row r="127" spans="1:19">
      <c r="A127" s="850"/>
      <c r="B127" s="837"/>
      <c r="C127" s="837"/>
      <c r="D127" s="851"/>
      <c r="E127" s="851"/>
      <c r="F127" s="851"/>
      <c r="G127" s="851"/>
      <c r="H127" s="837"/>
      <c r="I127" s="837"/>
      <c r="J127" s="837"/>
      <c r="K127" s="837"/>
      <c r="L127" s="852"/>
      <c r="M127" s="852"/>
      <c r="N127" s="852"/>
      <c r="O127" s="852"/>
      <c r="P127" s="852"/>
      <c r="Q127" s="851"/>
      <c r="R127" s="851"/>
      <c r="S127" s="851"/>
    </row>
    <row r="128" spans="1:19">
      <c r="A128" s="850"/>
      <c r="B128" s="837"/>
      <c r="C128" s="837"/>
      <c r="D128" s="851"/>
      <c r="E128" s="851"/>
      <c r="F128" s="851"/>
      <c r="G128" s="851"/>
      <c r="H128" s="837"/>
      <c r="I128" s="837"/>
      <c r="J128" s="837"/>
      <c r="K128" s="837"/>
      <c r="L128" s="852"/>
      <c r="M128" s="852"/>
      <c r="N128" s="852"/>
      <c r="O128" s="852"/>
      <c r="P128" s="852"/>
      <c r="Q128" s="851"/>
      <c r="R128" s="851"/>
      <c r="S128" s="851"/>
    </row>
    <row r="129" spans="1:19">
      <c r="A129" s="850"/>
      <c r="B129" s="837"/>
      <c r="C129" s="837"/>
      <c r="D129" s="851"/>
      <c r="E129" s="851"/>
      <c r="F129" s="851"/>
      <c r="G129" s="851"/>
      <c r="H129" s="837"/>
      <c r="I129" s="837"/>
      <c r="J129" s="837"/>
      <c r="K129" s="837"/>
      <c r="L129" s="852"/>
      <c r="M129" s="852"/>
      <c r="N129" s="852"/>
      <c r="O129" s="852"/>
      <c r="P129" s="852"/>
      <c r="Q129" s="851"/>
      <c r="R129" s="851"/>
      <c r="S129" s="851"/>
    </row>
    <row r="130" spans="1:19">
      <c r="A130" s="850"/>
      <c r="B130" s="837"/>
      <c r="C130" s="837"/>
      <c r="D130" s="851"/>
      <c r="E130" s="851"/>
      <c r="F130" s="851"/>
      <c r="G130" s="851"/>
      <c r="H130" s="837"/>
      <c r="I130" s="837"/>
      <c r="J130" s="837"/>
      <c r="K130" s="837"/>
      <c r="L130" s="852"/>
      <c r="M130" s="852"/>
      <c r="N130" s="852"/>
      <c r="O130" s="852"/>
      <c r="P130" s="852"/>
      <c r="Q130" s="851"/>
      <c r="R130" s="851"/>
      <c r="S130" s="851"/>
    </row>
    <row r="131" spans="1:19">
      <c r="A131" s="850"/>
      <c r="B131" s="837"/>
      <c r="C131" s="837"/>
      <c r="D131" s="851"/>
      <c r="E131" s="851"/>
      <c r="F131" s="851"/>
      <c r="G131" s="851"/>
      <c r="H131" s="837"/>
      <c r="I131" s="837"/>
      <c r="J131" s="837"/>
      <c r="K131" s="837"/>
      <c r="L131" s="852"/>
      <c r="M131" s="852"/>
      <c r="N131" s="852"/>
      <c r="O131" s="852"/>
      <c r="P131" s="852"/>
      <c r="Q131" s="851"/>
      <c r="R131" s="851"/>
      <c r="S131" s="851"/>
    </row>
    <row r="132" spans="1:19">
      <c r="A132" s="850"/>
      <c r="B132" s="837"/>
      <c r="C132" s="837"/>
      <c r="D132" s="851"/>
      <c r="E132" s="851"/>
      <c r="F132" s="851"/>
      <c r="G132" s="851"/>
      <c r="H132" s="837"/>
      <c r="I132" s="837"/>
      <c r="J132" s="837"/>
      <c r="K132" s="837"/>
      <c r="L132" s="852"/>
      <c r="M132" s="852"/>
      <c r="N132" s="852"/>
      <c r="O132" s="852"/>
      <c r="P132" s="852"/>
      <c r="Q132" s="851"/>
      <c r="R132" s="851"/>
      <c r="S132" s="851"/>
    </row>
    <row r="133" spans="1:19">
      <c r="A133" s="850"/>
      <c r="B133" s="837"/>
      <c r="C133" s="837"/>
      <c r="D133" s="851"/>
      <c r="E133" s="851"/>
      <c r="F133" s="851"/>
      <c r="G133" s="851"/>
      <c r="H133" s="837"/>
      <c r="I133" s="837"/>
      <c r="J133" s="837"/>
      <c r="K133" s="837"/>
      <c r="L133" s="852"/>
      <c r="M133" s="852"/>
      <c r="N133" s="852"/>
      <c r="O133" s="852"/>
      <c r="P133" s="852"/>
      <c r="Q133" s="851"/>
      <c r="R133" s="851"/>
      <c r="S133" s="851"/>
    </row>
    <row r="134" spans="1:19">
      <c r="A134" s="850"/>
      <c r="B134" s="837"/>
      <c r="C134" s="837"/>
      <c r="D134" s="851"/>
      <c r="E134" s="851"/>
      <c r="F134" s="851"/>
      <c r="G134" s="851"/>
      <c r="H134" s="837"/>
      <c r="I134" s="837"/>
      <c r="J134" s="837"/>
      <c r="K134" s="837"/>
      <c r="L134" s="852"/>
      <c r="M134" s="852"/>
      <c r="N134" s="852"/>
      <c r="O134" s="852"/>
      <c r="P134" s="852"/>
      <c r="Q134" s="851"/>
      <c r="R134" s="851"/>
      <c r="S134" s="851"/>
    </row>
    <row r="135" spans="1:19">
      <c r="A135" s="850"/>
      <c r="B135" s="837"/>
      <c r="C135" s="837"/>
      <c r="D135" s="851"/>
      <c r="E135" s="851"/>
      <c r="F135" s="851"/>
      <c r="G135" s="851"/>
      <c r="H135" s="837"/>
      <c r="I135" s="837"/>
      <c r="J135" s="837"/>
      <c r="K135" s="837"/>
      <c r="L135" s="852"/>
      <c r="M135" s="852"/>
      <c r="N135" s="852"/>
      <c r="O135" s="852"/>
      <c r="P135" s="852"/>
      <c r="Q135" s="851"/>
      <c r="R135" s="851"/>
      <c r="S135" s="851"/>
    </row>
    <row r="136" spans="1:19">
      <c r="A136" s="850"/>
      <c r="B136" s="837"/>
      <c r="C136" s="837"/>
      <c r="D136" s="851"/>
      <c r="E136" s="851"/>
      <c r="F136" s="851"/>
      <c r="G136" s="851"/>
      <c r="H136" s="837"/>
      <c r="I136" s="837"/>
      <c r="J136" s="837"/>
      <c r="K136" s="837"/>
      <c r="L136" s="852"/>
      <c r="M136" s="852"/>
      <c r="N136" s="852"/>
      <c r="O136" s="852"/>
      <c r="P136" s="852"/>
      <c r="Q136" s="851"/>
      <c r="R136" s="851"/>
      <c r="S136" s="851"/>
    </row>
    <row r="137" spans="1:19">
      <c r="A137" s="850"/>
      <c r="B137" s="837"/>
      <c r="C137" s="837"/>
      <c r="D137" s="851"/>
      <c r="E137" s="851"/>
      <c r="F137" s="851"/>
      <c r="G137" s="851"/>
      <c r="H137" s="837"/>
      <c r="I137" s="837"/>
      <c r="J137" s="837"/>
      <c r="K137" s="837"/>
      <c r="L137" s="852"/>
      <c r="M137" s="852"/>
      <c r="N137" s="852"/>
      <c r="O137" s="852"/>
      <c r="P137" s="852"/>
      <c r="Q137" s="851"/>
      <c r="R137" s="851"/>
      <c r="S137" s="851"/>
    </row>
    <row r="138" spans="1:19">
      <c r="A138" s="850"/>
      <c r="B138" s="837"/>
      <c r="C138" s="837"/>
      <c r="D138" s="851"/>
      <c r="E138" s="851"/>
      <c r="F138" s="851"/>
      <c r="G138" s="851"/>
      <c r="H138" s="837"/>
      <c r="I138" s="837"/>
      <c r="J138" s="837"/>
      <c r="K138" s="837"/>
      <c r="L138" s="852"/>
      <c r="M138" s="852"/>
      <c r="N138" s="852"/>
      <c r="O138" s="852"/>
      <c r="P138" s="852"/>
      <c r="Q138" s="851"/>
      <c r="R138" s="851"/>
      <c r="S138" s="851"/>
    </row>
    <row r="139" spans="1:19">
      <c r="A139" s="850"/>
      <c r="B139" s="837"/>
      <c r="C139" s="837"/>
      <c r="D139" s="851"/>
      <c r="E139" s="851"/>
      <c r="F139" s="851"/>
      <c r="G139" s="851"/>
      <c r="H139" s="837"/>
      <c r="I139" s="837"/>
      <c r="J139" s="837"/>
      <c r="K139" s="837"/>
      <c r="L139" s="852"/>
      <c r="M139" s="852"/>
      <c r="N139" s="852"/>
      <c r="O139" s="852"/>
      <c r="P139" s="852"/>
      <c r="Q139" s="851"/>
      <c r="R139" s="851"/>
      <c r="S139" s="851"/>
    </row>
    <row r="140" spans="1:19">
      <c r="A140" s="850"/>
      <c r="B140" s="837"/>
      <c r="C140" s="837"/>
      <c r="D140" s="851"/>
      <c r="E140" s="851"/>
      <c r="F140" s="851"/>
      <c r="G140" s="851"/>
      <c r="H140" s="837"/>
      <c r="I140" s="837"/>
      <c r="J140" s="837"/>
      <c r="K140" s="837"/>
      <c r="L140" s="852"/>
      <c r="M140" s="852"/>
      <c r="N140" s="852"/>
      <c r="O140" s="852"/>
      <c r="P140" s="852"/>
      <c r="Q140" s="851"/>
      <c r="R140" s="851"/>
      <c r="S140" s="851"/>
    </row>
    <row r="141" spans="1:19">
      <c r="A141" s="850"/>
      <c r="B141" s="837"/>
      <c r="C141" s="837"/>
      <c r="D141" s="851"/>
      <c r="E141" s="851"/>
      <c r="F141" s="851"/>
      <c r="G141" s="851"/>
      <c r="H141" s="837"/>
      <c r="I141" s="837"/>
      <c r="J141" s="837"/>
      <c r="K141" s="837"/>
      <c r="L141" s="852"/>
      <c r="M141" s="852"/>
      <c r="N141" s="852"/>
      <c r="O141" s="852"/>
      <c r="P141" s="852"/>
      <c r="Q141" s="851"/>
      <c r="R141" s="851"/>
      <c r="S141" s="851"/>
    </row>
    <row r="142" spans="1:19">
      <c r="A142" s="850"/>
      <c r="B142" s="837"/>
      <c r="C142" s="837"/>
      <c r="D142" s="851"/>
      <c r="E142" s="851"/>
      <c r="F142" s="851"/>
      <c r="G142" s="851"/>
      <c r="H142" s="837"/>
      <c r="I142" s="837"/>
      <c r="J142" s="837"/>
      <c r="K142" s="837"/>
      <c r="L142" s="852"/>
      <c r="M142" s="852"/>
      <c r="N142" s="852"/>
      <c r="O142" s="852"/>
      <c r="P142" s="852"/>
      <c r="Q142" s="851"/>
      <c r="R142" s="851"/>
      <c r="S142" s="851"/>
    </row>
    <row r="143" spans="1:19">
      <c r="A143" s="850"/>
      <c r="B143" s="837"/>
      <c r="C143" s="837"/>
      <c r="D143" s="851"/>
      <c r="E143" s="851"/>
      <c r="F143" s="851"/>
      <c r="G143" s="851"/>
      <c r="H143" s="837"/>
      <c r="I143" s="837"/>
      <c r="J143" s="837"/>
      <c r="K143" s="837"/>
      <c r="L143" s="852"/>
      <c r="M143" s="852"/>
      <c r="N143" s="852"/>
      <c r="O143" s="852"/>
      <c r="P143" s="852"/>
      <c r="Q143" s="851"/>
      <c r="R143" s="851"/>
      <c r="S143" s="851"/>
    </row>
    <row r="144" spans="1:19">
      <c r="A144" s="850"/>
      <c r="B144" s="837"/>
      <c r="C144" s="837"/>
      <c r="D144" s="851"/>
      <c r="E144" s="851"/>
      <c r="F144" s="851"/>
      <c r="G144" s="851"/>
      <c r="H144" s="837"/>
      <c r="I144" s="837"/>
      <c r="J144" s="837"/>
      <c r="K144" s="837"/>
      <c r="L144" s="852"/>
      <c r="M144" s="852"/>
      <c r="N144" s="852"/>
      <c r="O144" s="852"/>
      <c r="P144" s="852"/>
      <c r="Q144" s="851"/>
      <c r="R144" s="851"/>
      <c r="S144" s="851"/>
    </row>
    <row r="145" spans="1:19">
      <c r="A145" s="850"/>
      <c r="B145" s="837"/>
      <c r="C145" s="837"/>
      <c r="D145" s="851"/>
      <c r="E145" s="851"/>
      <c r="F145" s="851"/>
      <c r="G145" s="851"/>
      <c r="H145" s="837"/>
      <c r="I145" s="837"/>
      <c r="J145" s="837"/>
      <c r="K145" s="837"/>
      <c r="L145" s="852"/>
      <c r="M145" s="852"/>
      <c r="N145" s="852"/>
      <c r="O145" s="852"/>
      <c r="P145" s="852"/>
      <c r="Q145" s="851"/>
      <c r="R145" s="851"/>
      <c r="S145" s="851"/>
    </row>
    <row r="146" spans="1:19">
      <c r="A146" s="850"/>
      <c r="B146" s="837"/>
      <c r="C146" s="837"/>
      <c r="D146" s="851"/>
      <c r="E146" s="851"/>
      <c r="F146" s="851"/>
      <c r="G146" s="851"/>
      <c r="H146" s="837"/>
      <c r="I146" s="837"/>
      <c r="J146" s="837"/>
      <c r="K146" s="837"/>
      <c r="L146" s="852"/>
      <c r="M146" s="852"/>
      <c r="N146" s="852"/>
      <c r="O146" s="852"/>
      <c r="P146" s="852"/>
      <c r="Q146" s="851"/>
      <c r="R146" s="851"/>
      <c r="S146" s="851"/>
    </row>
    <row r="147" spans="1:19">
      <c r="A147" s="850"/>
      <c r="B147" s="837"/>
      <c r="C147" s="837"/>
      <c r="D147" s="851"/>
      <c r="E147" s="851"/>
      <c r="F147" s="851"/>
      <c r="G147" s="851"/>
      <c r="H147" s="837"/>
      <c r="I147" s="837"/>
      <c r="J147" s="837"/>
      <c r="K147" s="837"/>
      <c r="L147" s="852"/>
      <c r="M147" s="852"/>
      <c r="N147" s="852"/>
      <c r="O147" s="852"/>
      <c r="P147" s="852"/>
      <c r="Q147" s="851"/>
      <c r="R147" s="851"/>
      <c r="S147" s="851"/>
    </row>
    <row r="148" spans="1:19">
      <c r="A148" s="850"/>
      <c r="B148" s="837"/>
      <c r="C148" s="837"/>
      <c r="D148" s="851"/>
      <c r="E148" s="851"/>
      <c r="F148" s="851"/>
      <c r="G148" s="851"/>
      <c r="H148" s="837"/>
      <c r="I148" s="837"/>
      <c r="J148" s="837"/>
      <c r="K148" s="837"/>
      <c r="L148" s="852"/>
      <c r="M148" s="852"/>
      <c r="N148" s="852"/>
      <c r="O148" s="852"/>
      <c r="P148" s="852"/>
      <c r="Q148" s="851"/>
      <c r="R148" s="851"/>
      <c r="S148" s="851"/>
    </row>
    <row r="149" spans="1:19">
      <c r="A149" s="850"/>
      <c r="B149" s="837"/>
      <c r="C149" s="837"/>
      <c r="D149" s="851"/>
      <c r="E149" s="851"/>
      <c r="F149" s="851"/>
      <c r="G149" s="851"/>
      <c r="H149" s="837"/>
      <c r="I149" s="837"/>
      <c r="J149" s="837"/>
      <c r="K149" s="837"/>
      <c r="L149" s="852"/>
      <c r="M149" s="852"/>
      <c r="N149" s="852"/>
      <c r="O149" s="852"/>
      <c r="P149" s="852"/>
      <c r="Q149" s="851"/>
      <c r="R149" s="851"/>
      <c r="S149" s="851"/>
    </row>
    <row r="150" spans="1:19">
      <c r="A150" s="850"/>
      <c r="B150" s="837"/>
      <c r="C150" s="837"/>
      <c r="D150" s="851"/>
      <c r="E150" s="851"/>
      <c r="F150" s="851"/>
      <c r="G150" s="851"/>
      <c r="H150" s="837"/>
      <c r="I150" s="837"/>
      <c r="J150" s="837"/>
      <c r="K150" s="837"/>
      <c r="L150" s="852"/>
      <c r="M150" s="852"/>
      <c r="N150" s="852"/>
      <c r="O150" s="852"/>
      <c r="P150" s="852"/>
      <c r="Q150" s="851"/>
      <c r="R150" s="851"/>
      <c r="S150" s="851"/>
    </row>
    <row r="151" spans="1:19">
      <c r="A151" s="850"/>
      <c r="B151" s="837"/>
      <c r="C151" s="837"/>
      <c r="D151" s="851"/>
      <c r="E151" s="851"/>
      <c r="F151" s="851"/>
      <c r="G151" s="851"/>
      <c r="H151" s="837"/>
      <c r="I151" s="837"/>
      <c r="J151" s="837"/>
      <c r="K151" s="837"/>
      <c r="L151" s="852"/>
      <c r="M151" s="852"/>
      <c r="N151" s="852"/>
      <c r="O151" s="852"/>
      <c r="P151" s="852"/>
      <c r="Q151" s="851"/>
      <c r="R151" s="851"/>
      <c r="S151" s="851"/>
    </row>
    <row r="152" spans="1:19">
      <c r="A152" s="850"/>
      <c r="B152" s="837"/>
      <c r="C152" s="837"/>
      <c r="D152" s="851"/>
      <c r="E152" s="851"/>
      <c r="F152" s="851"/>
      <c r="G152" s="851"/>
      <c r="H152" s="837"/>
      <c r="I152" s="837"/>
      <c r="J152" s="837"/>
      <c r="K152" s="837"/>
      <c r="L152" s="852"/>
      <c r="M152" s="852"/>
      <c r="N152" s="852"/>
      <c r="O152" s="852"/>
      <c r="P152" s="852"/>
      <c r="Q152" s="851"/>
      <c r="R152" s="851"/>
      <c r="S152" s="851"/>
    </row>
    <row r="153" spans="1:19">
      <c r="A153" s="850"/>
      <c r="B153" s="837"/>
      <c r="C153" s="837"/>
      <c r="D153" s="851"/>
      <c r="E153" s="851"/>
      <c r="F153" s="851"/>
      <c r="G153" s="851"/>
      <c r="H153" s="837"/>
      <c r="I153" s="837"/>
      <c r="J153" s="837"/>
      <c r="K153" s="837"/>
      <c r="L153" s="852"/>
      <c r="M153" s="852"/>
      <c r="N153" s="852"/>
      <c r="O153" s="852"/>
      <c r="P153" s="852"/>
      <c r="Q153" s="851"/>
      <c r="R153" s="851"/>
      <c r="S153" s="851"/>
    </row>
    <row r="154" spans="1:19">
      <c r="A154" s="850"/>
      <c r="B154" s="837"/>
      <c r="C154" s="837"/>
      <c r="D154" s="851"/>
      <c r="E154" s="851"/>
      <c r="F154" s="851"/>
      <c r="G154" s="851"/>
      <c r="H154" s="837"/>
      <c r="I154" s="837"/>
      <c r="J154" s="837"/>
      <c r="K154" s="837"/>
      <c r="L154" s="852"/>
      <c r="M154" s="852"/>
      <c r="N154" s="852"/>
      <c r="O154" s="852"/>
      <c r="P154" s="852"/>
      <c r="Q154" s="851"/>
      <c r="R154" s="851"/>
      <c r="S154" s="851"/>
    </row>
    <row r="155" spans="1:19">
      <c r="A155" s="850"/>
      <c r="B155" s="837"/>
      <c r="C155" s="837"/>
      <c r="D155" s="851"/>
      <c r="E155" s="851"/>
      <c r="F155" s="851"/>
      <c r="G155" s="851"/>
      <c r="H155" s="837"/>
      <c r="I155" s="837"/>
      <c r="J155" s="837"/>
      <c r="K155" s="837"/>
      <c r="L155" s="852"/>
      <c r="M155" s="852"/>
      <c r="N155" s="852"/>
      <c r="O155" s="852"/>
      <c r="P155" s="852"/>
      <c r="Q155" s="851"/>
      <c r="R155" s="851"/>
      <c r="S155" s="851"/>
    </row>
    <row r="156" spans="1:19">
      <c r="A156" s="850"/>
      <c r="B156" s="837"/>
      <c r="C156" s="837"/>
      <c r="D156" s="851"/>
      <c r="E156" s="851"/>
      <c r="F156" s="851"/>
      <c r="G156" s="851"/>
      <c r="H156" s="837"/>
      <c r="I156" s="837"/>
      <c r="J156" s="837"/>
      <c r="K156" s="837"/>
      <c r="L156" s="852"/>
      <c r="M156" s="852"/>
      <c r="N156" s="852"/>
      <c r="O156" s="852"/>
      <c r="P156" s="852"/>
      <c r="Q156" s="851"/>
      <c r="R156" s="851"/>
      <c r="S156" s="851"/>
    </row>
    <row r="157" spans="1:19">
      <c r="A157" s="850"/>
      <c r="B157" s="837"/>
      <c r="C157" s="837"/>
      <c r="D157" s="851"/>
      <c r="E157" s="851"/>
      <c r="F157" s="851"/>
      <c r="G157" s="851"/>
      <c r="H157" s="837"/>
      <c r="I157" s="837"/>
      <c r="J157" s="837"/>
      <c r="K157" s="837"/>
      <c r="L157" s="852"/>
      <c r="M157" s="852"/>
      <c r="N157" s="852"/>
      <c r="O157" s="852"/>
      <c r="P157" s="852"/>
      <c r="Q157" s="851"/>
      <c r="R157" s="851"/>
      <c r="S157" s="851"/>
    </row>
    <row r="158" spans="1:19">
      <c r="A158" s="850"/>
      <c r="B158" s="837"/>
      <c r="C158" s="837"/>
      <c r="D158" s="851"/>
      <c r="E158" s="851"/>
      <c r="F158" s="851"/>
      <c r="G158" s="851"/>
      <c r="H158" s="837"/>
      <c r="I158" s="837"/>
      <c r="J158" s="837"/>
      <c r="K158" s="837"/>
      <c r="L158" s="852"/>
      <c r="M158" s="852"/>
      <c r="N158" s="852"/>
      <c r="O158" s="852"/>
      <c r="P158" s="852"/>
      <c r="Q158" s="851"/>
      <c r="R158" s="851"/>
      <c r="S158" s="851"/>
    </row>
    <row r="159" spans="1:19">
      <c r="A159" s="850"/>
      <c r="B159" s="837"/>
      <c r="C159" s="837"/>
      <c r="D159" s="851"/>
      <c r="E159" s="851"/>
      <c r="F159" s="851"/>
      <c r="G159" s="851"/>
      <c r="H159" s="837"/>
      <c r="I159" s="837"/>
      <c r="J159" s="837"/>
      <c r="K159" s="837"/>
      <c r="L159" s="852"/>
      <c r="M159" s="852"/>
      <c r="N159" s="852"/>
      <c r="O159" s="852"/>
      <c r="P159" s="852"/>
      <c r="Q159" s="851"/>
      <c r="R159" s="851"/>
      <c r="S159" s="851"/>
    </row>
    <row r="160" spans="1:19">
      <c r="A160" s="850"/>
      <c r="B160" s="837"/>
      <c r="C160" s="837"/>
      <c r="D160" s="851"/>
      <c r="E160" s="851"/>
      <c r="F160" s="851"/>
      <c r="G160" s="851"/>
      <c r="H160" s="837"/>
      <c r="I160" s="837"/>
      <c r="J160" s="837"/>
      <c r="K160" s="837"/>
      <c r="L160" s="852"/>
      <c r="M160" s="852"/>
      <c r="N160" s="852"/>
      <c r="O160" s="852"/>
      <c r="P160" s="852"/>
      <c r="Q160" s="851"/>
      <c r="R160" s="851"/>
      <c r="S160" s="851"/>
    </row>
    <row r="161" spans="1:19">
      <c r="A161" s="850"/>
      <c r="B161" s="837"/>
      <c r="C161" s="837"/>
      <c r="D161" s="851"/>
      <c r="E161" s="851"/>
      <c r="F161" s="851"/>
      <c r="G161" s="851"/>
      <c r="H161" s="837"/>
      <c r="I161" s="837"/>
      <c r="J161" s="837"/>
      <c r="K161" s="837"/>
      <c r="L161" s="852"/>
      <c r="M161" s="852"/>
      <c r="N161" s="852"/>
      <c r="O161" s="852"/>
      <c r="P161" s="852"/>
      <c r="Q161" s="851"/>
      <c r="R161" s="851"/>
      <c r="S161" s="851"/>
    </row>
    <row r="162" spans="1:19">
      <c r="A162" s="850"/>
      <c r="B162" s="837"/>
      <c r="C162" s="837"/>
      <c r="D162" s="851"/>
      <c r="E162" s="851"/>
      <c r="F162" s="851"/>
      <c r="G162" s="851"/>
      <c r="H162" s="837"/>
      <c r="I162" s="837"/>
      <c r="J162" s="837"/>
      <c r="K162" s="837"/>
      <c r="L162" s="852"/>
      <c r="M162" s="852"/>
      <c r="N162" s="852"/>
      <c r="O162" s="852"/>
      <c r="P162" s="852"/>
      <c r="Q162" s="851"/>
      <c r="R162" s="851"/>
      <c r="S162" s="851"/>
    </row>
    <row r="163" spans="1:19">
      <c r="A163" s="850"/>
      <c r="B163" s="837"/>
      <c r="C163" s="837"/>
      <c r="D163" s="851"/>
      <c r="E163" s="851"/>
      <c r="F163" s="851"/>
      <c r="G163" s="851"/>
      <c r="H163" s="837"/>
      <c r="I163" s="837"/>
      <c r="J163" s="837"/>
      <c r="K163" s="837"/>
      <c r="L163" s="852"/>
      <c r="M163" s="852"/>
      <c r="N163" s="852"/>
      <c r="O163" s="852"/>
      <c r="P163" s="852"/>
      <c r="Q163" s="851"/>
      <c r="R163" s="851"/>
      <c r="S163" s="851"/>
    </row>
    <row r="164" spans="1:19">
      <c r="A164" s="850"/>
      <c r="B164" s="837"/>
      <c r="C164" s="837"/>
      <c r="D164" s="851"/>
      <c r="E164" s="851"/>
      <c r="F164" s="851"/>
      <c r="G164" s="851"/>
      <c r="H164" s="837"/>
      <c r="I164" s="837"/>
      <c r="J164" s="837"/>
      <c r="K164" s="837"/>
      <c r="L164" s="852"/>
      <c r="M164" s="852"/>
      <c r="N164" s="852"/>
      <c r="O164" s="852"/>
      <c r="P164" s="852"/>
      <c r="Q164" s="851"/>
      <c r="R164" s="851"/>
      <c r="S164" s="851"/>
    </row>
    <row r="165" spans="1:19">
      <c r="A165" s="850"/>
      <c r="B165" s="837"/>
      <c r="C165" s="837"/>
      <c r="D165" s="851"/>
      <c r="E165" s="851"/>
      <c r="F165" s="851"/>
      <c r="G165" s="851"/>
      <c r="H165" s="837"/>
      <c r="I165" s="837"/>
      <c r="J165" s="837"/>
      <c r="K165" s="837"/>
      <c r="L165" s="852"/>
      <c r="M165" s="852"/>
      <c r="N165" s="852"/>
      <c r="O165" s="852"/>
      <c r="P165" s="852"/>
      <c r="Q165" s="851"/>
      <c r="R165" s="851"/>
      <c r="S165" s="851"/>
    </row>
    <row r="166" spans="1:19">
      <c r="A166" s="850"/>
      <c r="B166" s="837"/>
      <c r="C166" s="837"/>
      <c r="D166" s="851"/>
      <c r="E166" s="851"/>
      <c r="F166" s="851"/>
      <c r="G166" s="851"/>
      <c r="H166" s="837"/>
      <c r="I166" s="837"/>
      <c r="J166" s="837"/>
      <c r="K166" s="837"/>
      <c r="L166" s="852"/>
      <c r="M166" s="852"/>
      <c r="N166" s="852"/>
      <c r="O166" s="852"/>
      <c r="P166" s="852"/>
      <c r="Q166" s="851"/>
      <c r="R166" s="851"/>
      <c r="S166" s="851"/>
    </row>
    <row r="167" spans="1:19">
      <c r="A167" s="850"/>
      <c r="B167" s="837"/>
      <c r="C167" s="837"/>
      <c r="D167" s="851"/>
      <c r="E167" s="851"/>
      <c r="F167" s="851"/>
      <c r="G167" s="851"/>
      <c r="H167" s="837"/>
      <c r="I167" s="837"/>
      <c r="J167" s="837"/>
      <c r="K167" s="837"/>
      <c r="L167" s="852"/>
      <c r="M167" s="852"/>
      <c r="N167" s="852"/>
      <c r="O167" s="852"/>
      <c r="P167" s="852"/>
      <c r="Q167" s="851"/>
      <c r="R167" s="851"/>
      <c r="S167" s="851"/>
    </row>
    <row r="168" spans="1:19">
      <c r="A168" s="850"/>
      <c r="B168" s="837"/>
      <c r="C168" s="837"/>
      <c r="D168" s="851"/>
      <c r="E168" s="851"/>
      <c r="F168" s="851"/>
      <c r="G168" s="851"/>
      <c r="H168" s="837"/>
      <c r="I168" s="837"/>
      <c r="J168" s="837"/>
      <c r="K168" s="837"/>
      <c r="L168" s="852"/>
      <c r="M168" s="852"/>
      <c r="N168" s="852"/>
      <c r="O168" s="852"/>
      <c r="P168" s="852"/>
      <c r="Q168" s="851"/>
      <c r="R168" s="851"/>
      <c r="S168" s="851"/>
    </row>
    <row r="169" spans="1:19">
      <c r="A169" s="850"/>
      <c r="B169" s="837"/>
      <c r="C169" s="837"/>
      <c r="D169" s="851"/>
      <c r="E169" s="851"/>
      <c r="F169" s="851"/>
      <c r="G169" s="851"/>
      <c r="H169" s="837"/>
      <c r="I169" s="837"/>
      <c r="J169" s="837"/>
      <c r="K169" s="837"/>
      <c r="L169" s="852"/>
      <c r="M169" s="852"/>
      <c r="N169" s="852"/>
      <c r="O169" s="852"/>
      <c r="P169" s="852"/>
      <c r="Q169" s="851"/>
      <c r="R169" s="851"/>
      <c r="S169" s="851"/>
    </row>
    <row r="170" spans="1:19">
      <c r="A170" s="850"/>
      <c r="B170" s="837"/>
      <c r="C170" s="837"/>
      <c r="D170" s="851"/>
      <c r="E170" s="851"/>
      <c r="F170" s="851"/>
      <c r="G170" s="851"/>
      <c r="H170" s="837"/>
      <c r="I170" s="837"/>
      <c r="J170" s="837"/>
      <c r="K170" s="837"/>
      <c r="L170" s="852"/>
      <c r="M170" s="852"/>
      <c r="N170" s="852"/>
      <c r="O170" s="852"/>
      <c r="P170" s="852"/>
      <c r="Q170" s="851"/>
      <c r="R170" s="851"/>
      <c r="S170" s="851"/>
    </row>
    <row r="171" spans="1:19">
      <c r="A171" s="850"/>
      <c r="B171" s="837"/>
      <c r="C171" s="837"/>
      <c r="D171" s="851"/>
      <c r="E171" s="851"/>
      <c r="F171" s="851"/>
      <c r="G171" s="851"/>
      <c r="H171" s="837"/>
      <c r="I171" s="837"/>
      <c r="J171" s="837"/>
      <c r="K171" s="837"/>
      <c r="L171" s="852"/>
      <c r="M171" s="852"/>
      <c r="N171" s="852"/>
      <c r="O171" s="852"/>
      <c r="P171" s="852"/>
      <c r="Q171" s="851"/>
      <c r="R171" s="851"/>
      <c r="S171" s="851"/>
    </row>
    <row r="172" spans="1:19">
      <c r="A172" s="850"/>
      <c r="B172" s="837"/>
      <c r="C172" s="837"/>
      <c r="D172" s="851"/>
      <c r="E172" s="851"/>
      <c r="F172" s="851"/>
      <c r="G172" s="851"/>
      <c r="H172" s="837"/>
      <c r="I172" s="837"/>
      <c r="J172" s="837"/>
      <c r="K172" s="837"/>
      <c r="L172" s="852"/>
      <c r="M172" s="852"/>
      <c r="N172" s="852"/>
      <c r="O172" s="852"/>
      <c r="P172" s="852"/>
      <c r="Q172" s="851"/>
      <c r="R172" s="851"/>
      <c r="S172" s="851"/>
    </row>
    <row r="173" spans="1:19">
      <c r="A173" s="850"/>
      <c r="B173" s="837"/>
      <c r="C173" s="837"/>
      <c r="D173" s="851"/>
      <c r="E173" s="851"/>
      <c r="F173" s="851"/>
      <c r="G173" s="851"/>
      <c r="H173" s="837"/>
      <c r="I173" s="837"/>
      <c r="J173" s="837"/>
      <c r="K173" s="837"/>
      <c r="L173" s="852"/>
      <c r="M173" s="852"/>
      <c r="N173" s="852"/>
      <c r="O173" s="852"/>
      <c r="P173" s="852"/>
      <c r="Q173" s="851"/>
      <c r="R173" s="851"/>
      <c r="S173" s="851"/>
    </row>
    <row r="174" spans="1:19">
      <c r="A174" s="850"/>
      <c r="B174" s="837"/>
      <c r="C174" s="837"/>
      <c r="D174" s="851"/>
      <c r="E174" s="851"/>
      <c r="F174" s="851"/>
      <c r="G174" s="851"/>
      <c r="H174" s="837"/>
      <c r="I174" s="837"/>
      <c r="J174" s="837"/>
      <c r="K174" s="837"/>
      <c r="L174" s="852"/>
      <c r="M174" s="852"/>
      <c r="N174" s="852"/>
      <c r="O174" s="852"/>
      <c r="P174" s="852"/>
      <c r="Q174" s="851"/>
      <c r="R174" s="851"/>
      <c r="S174" s="851"/>
    </row>
    <row r="175" spans="1:19">
      <c r="A175" s="850"/>
      <c r="B175" s="837"/>
      <c r="C175" s="837"/>
      <c r="D175" s="851"/>
      <c r="E175" s="851"/>
      <c r="F175" s="851"/>
      <c r="G175" s="851"/>
      <c r="H175" s="837"/>
      <c r="I175" s="837"/>
      <c r="J175" s="837"/>
      <c r="K175" s="837"/>
      <c r="L175" s="852"/>
      <c r="M175" s="852"/>
      <c r="N175" s="852"/>
      <c r="O175" s="852"/>
      <c r="P175" s="852"/>
      <c r="Q175" s="851"/>
      <c r="R175" s="851"/>
      <c r="S175" s="851"/>
    </row>
    <row r="176" spans="1:19">
      <c r="A176" s="850"/>
      <c r="B176" s="837"/>
      <c r="C176" s="837"/>
      <c r="D176" s="851"/>
      <c r="E176" s="851"/>
      <c r="F176" s="851"/>
      <c r="G176" s="851"/>
      <c r="H176" s="837"/>
      <c r="I176" s="837"/>
      <c r="J176" s="837"/>
      <c r="K176" s="837"/>
      <c r="L176" s="852"/>
      <c r="M176" s="852"/>
      <c r="N176" s="852"/>
      <c r="O176" s="852"/>
      <c r="P176" s="852"/>
      <c r="Q176" s="851"/>
      <c r="R176" s="851"/>
      <c r="S176" s="851"/>
    </row>
    <row r="177" spans="1:19">
      <c r="A177" s="850"/>
      <c r="B177" s="837"/>
      <c r="C177" s="837"/>
      <c r="D177" s="851"/>
      <c r="E177" s="851"/>
      <c r="F177" s="851"/>
      <c r="G177" s="851"/>
      <c r="H177" s="837"/>
      <c r="I177" s="837"/>
      <c r="J177" s="837"/>
      <c r="K177" s="837"/>
      <c r="L177" s="852"/>
      <c r="M177" s="852"/>
      <c r="N177" s="852"/>
      <c r="O177" s="852"/>
      <c r="P177" s="852"/>
      <c r="Q177" s="851"/>
      <c r="R177" s="851"/>
      <c r="S177" s="851"/>
    </row>
    <row r="178" spans="1:19">
      <c r="A178" s="850"/>
      <c r="B178" s="837"/>
      <c r="C178" s="837"/>
      <c r="D178" s="851"/>
      <c r="E178" s="851"/>
      <c r="F178" s="851"/>
      <c r="G178" s="851"/>
      <c r="H178" s="837"/>
      <c r="I178" s="837"/>
      <c r="J178" s="837"/>
      <c r="K178" s="837"/>
      <c r="L178" s="852"/>
      <c r="M178" s="852"/>
      <c r="N178" s="852"/>
      <c r="O178" s="852"/>
      <c r="P178" s="852"/>
      <c r="Q178" s="851"/>
      <c r="R178" s="851"/>
      <c r="S178" s="851"/>
    </row>
    <row r="179" spans="1:19">
      <c r="A179" s="850"/>
      <c r="B179" s="837"/>
      <c r="C179" s="837"/>
      <c r="D179" s="851"/>
      <c r="E179" s="851"/>
      <c r="F179" s="851"/>
      <c r="G179" s="851"/>
      <c r="H179" s="837"/>
      <c r="I179" s="837"/>
      <c r="J179" s="837"/>
      <c r="K179" s="837"/>
      <c r="L179" s="852"/>
      <c r="M179" s="852"/>
      <c r="N179" s="852"/>
      <c r="O179" s="852"/>
      <c r="P179" s="852"/>
      <c r="Q179" s="851"/>
      <c r="R179" s="851"/>
      <c r="S179" s="851"/>
    </row>
    <row r="180" spans="1:19">
      <c r="A180" s="850"/>
      <c r="B180" s="837"/>
      <c r="C180" s="837"/>
      <c r="D180" s="851"/>
      <c r="E180" s="851"/>
      <c r="F180" s="851"/>
      <c r="G180" s="851"/>
      <c r="H180" s="837"/>
      <c r="I180" s="837"/>
      <c r="J180" s="837"/>
      <c r="K180" s="837"/>
      <c r="L180" s="852"/>
      <c r="M180" s="852"/>
      <c r="N180" s="852"/>
      <c r="O180" s="852"/>
      <c r="P180" s="852"/>
      <c r="Q180" s="851"/>
      <c r="R180" s="851"/>
      <c r="S180" s="851"/>
    </row>
    <row r="181" spans="1:19">
      <c r="A181" s="850"/>
      <c r="B181" s="837"/>
      <c r="C181" s="837"/>
      <c r="D181" s="851"/>
      <c r="E181" s="851"/>
      <c r="F181" s="851"/>
      <c r="G181" s="851"/>
      <c r="H181" s="837"/>
      <c r="I181" s="837"/>
      <c r="J181" s="837"/>
      <c r="K181" s="837"/>
      <c r="L181" s="852"/>
      <c r="M181" s="852"/>
      <c r="N181" s="852"/>
      <c r="O181" s="852"/>
      <c r="P181" s="852"/>
      <c r="Q181" s="851"/>
      <c r="R181" s="851"/>
      <c r="S181" s="851"/>
    </row>
    <row r="182" spans="1:19">
      <c r="A182" s="850"/>
      <c r="B182" s="837"/>
      <c r="C182" s="837"/>
      <c r="D182" s="851"/>
      <c r="E182" s="851"/>
      <c r="F182" s="851"/>
      <c r="G182" s="851"/>
      <c r="H182" s="837"/>
      <c r="I182" s="837"/>
      <c r="J182" s="837"/>
      <c r="K182" s="837"/>
      <c r="L182" s="852"/>
      <c r="M182" s="852"/>
      <c r="N182" s="852"/>
      <c r="O182" s="852"/>
      <c r="P182" s="852"/>
      <c r="Q182" s="851"/>
      <c r="R182" s="851"/>
      <c r="S182" s="851"/>
    </row>
    <row r="183" spans="1:19">
      <c r="A183" s="850"/>
      <c r="B183" s="837"/>
      <c r="C183" s="837"/>
      <c r="D183" s="851"/>
      <c r="E183" s="851"/>
      <c r="F183" s="851"/>
      <c r="G183" s="851"/>
      <c r="H183" s="837"/>
      <c r="I183" s="837"/>
      <c r="J183" s="837"/>
      <c r="K183" s="837"/>
      <c r="L183" s="852"/>
      <c r="M183" s="852"/>
      <c r="N183" s="852"/>
      <c r="O183" s="852"/>
      <c r="P183" s="852"/>
      <c r="Q183" s="851"/>
      <c r="R183" s="851"/>
      <c r="S183" s="851"/>
    </row>
    <row r="184" spans="1:19">
      <c r="A184" s="850"/>
      <c r="B184" s="837"/>
      <c r="C184" s="837"/>
      <c r="D184" s="851"/>
      <c r="E184" s="851"/>
      <c r="F184" s="851"/>
      <c r="G184" s="851"/>
      <c r="H184" s="837"/>
      <c r="I184" s="837"/>
      <c r="J184" s="837"/>
      <c r="K184" s="837"/>
      <c r="L184" s="852"/>
      <c r="M184" s="852"/>
      <c r="N184" s="852"/>
      <c r="O184" s="852"/>
      <c r="P184" s="852"/>
      <c r="Q184" s="851"/>
      <c r="R184" s="851"/>
      <c r="S184" s="851"/>
    </row>
    <row r="185" spans="1:19">
      <c r="A185" s="850"/>
      <c r="B185" s="837"/>
      <c r="C185" s="837"/>
      <c r="D185" s="851"/>
      <c r="E185" s="851"/>
      <c r="F185" s="851"/>
      <c r="G185" s="851"/>
      <c r="H185" s="837"/>
      <c r="I185" s="837"/>
      <c r="J185" s="837"/>
      <c r="K185" s="837"/>
      <c r="L185" s="852"/>
      <c r="M185" s="852"/>
      <c r="N185" s="852"/>
      <c r="O185" s="852"/>
      <c r="P185" s="852"/>
      <c r="Q185" s="851"/>
      <c r="R185" s="851"/>
      <c r="S185" s="851"/>
    </row>
    <row r="186" spans="1:19">
      <c r="A186" s="850"/>
      <c r="B186" s="837"/>
      <c r="C186" s="837"/>
      <c r="D186" s="851"/>
      <c r="E186" s="851"/>
      <c r="F186" s="851"/>
      <c r="G186" s="851"/>
      <c r="H186" s="837"/>
      <c r="I186" s="837"/>
      <c r="J186" s="837"/>
      <c r="K186" s="837"/>
      <c r="L186" s="852"/>
      <c r="M186" s="852"/>
      <c r="N186" s="852"/>
      <c r="O186" s="852"/>
      <c r="P186" s="852"/>
      <c r="Q186" s="851"/>
      <c r="R186" s="851"/>
      <c r="S186" s="851"/>
    </row>
    <row r="187" spans="1:19">
      <c r="A187" s="850"/>
      <c r="B187" s="837"/>
      <c r="C187" s="837"/>
      <c r="D187" s="851"/>
      <c r="E187" s="851"/>
      <c r="F187" s="851"/>
      <c r="G187" s="851"/>
      <c r="H187" s="837"/>
      <c r="I187" s="837"/>
      <c r="J187" s="837"/>
      <c r="K187" s="837"/>
      <c r="L187" s="852"/>
      <c r="M187" s="852"/>
      <c r="N187" s="852"/>
      <c r="O187" s="852"/>
      <c r="P187" s="852"/>
      <c r="Q187" s="851"/>
      <c r="R187" s="851"/>
      <c r="S187" s="851"/>
    </row>
    <row r="188" spans="1:19">
      <c r="A188" s="850"/>
      <c r="B188" s="837"/>
      <c r="C188" s="837"/>
      <c r="D188" s="851"/>
      <c r="E188" s="851"/>
      <c r="F188" s="851"/>
      <c r="G188" s="851"/>
      <c r="H188" s="837"/>
      <c r="I188" s="837"/>
      <c r="J188" s="837"/>
      <c r="K188" s="837"/>
      <c r="L188" s="852"/>
      <c r="M188" s="852"/>
      <c r="N188" s="852"/>
      <c r="O188" s="852"/>
      <c r="P188" s="852"/>
      <c r="Q188" s="851"/>
      <c r="R188" s="851"/>
      <c r="S188" s="851"/>
    </row>
    <row r="189" spans="1:19">
      <c r="A189" s="850"/>
      <c r="B189" s="837"/>
      <c r="C189" s="837"/>
      <c r="D189" s="851"/>
      <c r="E189" s="851"/>
      <c r="F189" s="851"/>
      <c r="G189" s="851"/>
      <c r="H189" s="837"/>
      <c r="I189" s="837"/>
      <c r="J189" s="837"/>
      <c r="K189" s="837"/>
      <c r="L189" s="852"/>
      <c r="M189" s="852"/>
      <c r="N189" s="852"/>
      <c r="O189" s="852"/>
      <c r="P189" s="852"/>
      <c r="Q189" s="851"/>
      <c r="R189" s="851"/>
      <c r="S189" s="851"/>
    </row>
    <row r="190" spans="1:19">
      <c r="A190" s="850"/>
      <c r="B190" s="837"/>
      <c r="C190" s="837"/>
      <c r="D190" s="851"/>
      <c r="E190" s="851"/>
      <c r="F190" s="851"/>
      <c r="G190" s="851"/>
      <c r="H190" s="837"/>
      <c r="I190" s="837"/>
      <c r="J190" s="837"/>
      <c r="K190" s="837"/>
      <c r="L190" s="852"/>
      <c r="M190" s="852"/>
      <c r="N190" s="852"/>
      <c r="O190" s="852"/>
      <c r="P190" s="852"/>
      <c r="Q190" s="851"/>
      <c r="R190" s="851"/>
      <c r="S190" s="851"/>
    </row>
    <row r="191" spans="1:19">
      <c r="A191" s="850"/>
      <c r="B191" s="837"/>
      <c r="C191" s="837"/>
      <c r="D191" s="851"/>
      <c r="E191" s="851"/>
      <c r="F191" s="851"/>
      <c r="G191" s="851"/>
      <c r="H191" s="837"/>
      <c r="I191" s="837"/>
      <c r="J191" s="837"/>
      <c r="K191" s="837"/>
      <c r="L191" s="852"/>
      <c r="M191" s="852"/>
      <c r="N191" s="852"/>
      <c r="O191" s="852"/>
      <c r="P191" s="852"/>
      <c r="Q191" s="851"/>
      <c r="R191" s="851"/>
      <c r="S191" s="851"/>
    </row>
    <row r="192" spans="1:19">
      <c r="A192" s="850"/>
      <c r="B192" s="837"/>
      <c r="C192" s="837"/>
      <c r="D192" s="851"/>
      <c r="E192" s="851"/>
      <c r="F192" s="851"/>
      <c r="G192" s="851"/>
      <c r="H192" s="837"/>
      <c r="I192" s="837"/>
      <c r="J192" s="837"/>
      <c r="K192" s="837"/>
      <c r="L192" s="852"/>
      <c r="M192" s="852"/>
      <c r="N192" s="852"/>
      <c r="O192" s="852"/>
      <c r="P192" s="852"/>
      <c r="Q192" s="851"/>
      <c r="R192" s="851"/>
      <c r="S192" s="851"/>
    </row>
    <row r="193" spans="1:19">
      <c r="A193" s="850"/>
      <c r="B193" s="837"/>
      <c r="C193" s="837"/>
      <c r="D193" s="851"/>
      <c r="E193" s="851"/>
      <c r="F193" s="851"/>
      <c r="G193" s="851"/>
      <c r="H193" s="837"/>
      <c r="I193" s="837"/>
      <c r="J193" s="837"/>
      <c r="K193" s="837"/>
      <c r="L193" s="852"/>
      <c r="M193" s="852"/>
      <c r="N193" s="852"/>
      <c r="O193" s="852"/>
      <c r="P193" s="852"/>
      <c r="Q193" s="851"/>
      <c r="R193" s="851"/>
      <c r="S193" s="851"/>
    </row>
    <row r="194" spans="1:19">
      <c r="A194" s="850"/>
      <c r="B194" s="837"/>
      <c r="C194" s="837"/>
      <c r="D194" s="851"/>
      <c r="E194" s="851"/>
      <c r="F194" s="851"/>
      <c r="G194" s="851"/>
      <c r="H194" s="837"/>
      <c r="I194" s="837"/>
      <c r="J194" s="837"/>
      <c r="K194" s="837"/>
      <c r="L194" s="852"/>
      <c r="M194" s="852"/>
      <c r="N194" s="852"/>
      <c r="O194" s="852"/>
      <c r="P194" s="852"/>
      <c r="Q194" s="851"/>
      <c r="R194" s="851"/>
      <c r="S194" s="851"/>
    </row>
    <row r="195" spans="1:19">
      <c r="A195" s="850"/>
      <c r="B195" s="837"/>
      <c r="C195" s="837"/>
      <c r="D195" s="851"/>
      <c r="E195" s="851"/>
      <c r="F195" s="851"/>
      <c r="G195" s="851"/>
      <c r="H195" s="837"/>
      <c r="I195" s="837"/>
      <c r="J195" s="837"/>
      <c r="K195" s="837"/>
      <c r="L195" s="852"/>
      <c r="M195" s="852"/>
      <c r="N195" s="852"/>
      <c r="O195" s="852"/>
      <c r="P195" s="852"/>
      <c r="Q195" s="851"/>
      <c r="R195" s="851"/>
      <c r="S195" s="851"/>
    </row>
    <row r="196" spans="1:19">
      <c r="A196" s="850"/>
      <c r="B196" s="837"/>
      <c r="C196" s="837"/>
      <c r="D196" s="851"/>
      <c r="E196" s="851"/>
      <c r="F196" s="851"/>
      <c r="G196" s="851"/>
      <c r="H196" s="837"/>
      <c r="I196" s="837"/>
      <c r="J196" s="837"/>
      <c r="K196" s="837"/>
      <c r="L196" s="852"/>
      <c r="M196" s="852"/>
      <c r="N196" s="852"/>
      <c r="O196" s="852"/>
      <c r="P196" s="852"/>
      <c r="Q196" s="851"/>
      <c r="R196" s="851"/>
      <c r="S196" s="851"/>
    </row>
    <row r="197" spans="1:19">
      <c r="A197" s="850"/>
      <c r="B197" s="837"/>
      <c r="C197" s="837"/>
      <c r="D197" s="851"/>
      <c r="E197" s="851"/>
      <c r="F197" s="851"/>
      <c r="G197" s="851"/>
      <c r="H197" s="837"/>
      <c r="I197" s="837"/>
      <c r="J197" s="837"/>
      <c r="K197" s="837"/>
      <c r="L197" s="852"/>
      <c r="M197" s="852"/>
      <c r="N197" s="852"/>
      <c r="O197" s="852"/>
      <c r="P197" s="852"/>
      <c r="Q197" s="851"/>
      <c r="R197" s="851"/>
      <c r="S197" s="851"/>
    </row>
    <row r="198" spans="1:19">
      <c r="A198" s="850"/>
      <c r="B198" s="837"/>
      <c r="C198" s="837"/>
      <c r="D198" s="851"/>
      <c r="E198" s="851"/>
      <c r="F198" s="851"/>
      <c r="G198" s="851"/>
      <c r="H198" s="837"/>
      <c r="I198" s="837"/>
      <c r="J198" s="837"/>
      <c r="K198" s="837"/>
      <c r="L198" s="852"/>
      <c r="M198" s="852"/>
      <c r="N198" s="852"/>
      <c r="O198" s="852"/>
      <c r="P198" s="852"/>
      <c r="Q198" s="851"/>
      <c r="R198" s="851"/>
      <c r="S198" s="851"/>
    </row>
    <row r="199" spans="1:19">
      <c r="A199" s="850"/>
      <c r="B199" s="837"/>
      <c r="C199" s="837"/>
      <c r="D199" s="851"/>
      <c r="E199" s="851"/>
      <c r="F199" s="851"/>
      <c r="G199" s="851"/>
      <c r="H199" s="837"/>
      <c r="I199" s="837"/>
      <c r="J199" s="837"/>
      <c r="K199" s="837"/>
      <c r="L199" s="852"/>
      <c r="M199" s="852"/>
      <c r="N199" s="852"/>
      <c r="O199" s="852"/>
      <c r="P199" s="852"/>
      <c r="Q199" s="851"/>
      <c r="R199" s="851"/>
      <c r="S199" s="851"/>
    </row>
    <row r="200" spans="1:19">
      <c r="A200" s="850"/>
      <c r="B200" s="837"/>
      <c r="C200" s="837"/>
      <c r="D200" s="851"/>
      <c r="E200" s="851"/>
      <c r="F200" s="851"/>
      <c r="G200" s="851"/>
      <c r="H200" s="837"/>
      <c r="I200" s="837"/>
      <c r="J200" s="837"/>
      <c r="K200" s="837"/>
      <c r="L200" s="852"/>
      <c r="M200" s="852"/>
      <c r="N200" s="852"/>
      <c r="O200" s="852"/>
      <c r="P200" s="852"/>
      <c r="Q200" s="851"/>
      <c r="R200" s="851"/>
      <c r="S200" s="851"/>
    </row>
    <row r="201" spans="1:19">
      <c r="A201" s="850"/>
      <c r="B201" s="837"/>
      <c r="C201" s="837"/>
      <c r="D201" s="851"/>
      <c r="E201" s="851"/>
      <c r="F201" s="851"/>
      <c r="G201" s="851"/>
      <c r="H201" s="837"/>
      <c r="I201" s="837"/>
      <c r="J201" s="837"/>
      <c r="K201" s="837"/>
      <c r="L201" s="852"/>
      <c r="M201" s="852"/>
      <c r="N201" s="852"/>
      <c r="O201" s="852"/>
      <c r="P201" s="852"/>
      <c r="Q201" s="851"/>
      <c r="R201" s="851"/>
      <c r="S201" s="851"/>
    </row>
    <row r="202" spans="1:19">
      <c r="A202" s="850"/>
      <c r="B202" s="837"/>
      <c r="C202" s="837"/>
      <c r="D202" s="851"/>
      <c r="E202" s="851"/>
      <c r="F202" s="851"/>
      <c r="G202" s="851"/>
      <c r="H202" s="837"/>
      <c r="I202" s="837"/>
      <c r="J202" s="837"/>
      <c r="K202" s="837"/>
      <c r="L202" s="852"/>
      <c r="M202" s="852"/>
      <c r="N202" s="852"/>
      <c r="O202" s="852"/>
      <c r="P202" s="852"/>
      <c r="Q202" s="851"/>
      <c r="R202" s="851"/>
      <c r="S202" s="851"/>
    </row>
    <row r="203" spans="1:19">
      <c r="A203" s="850"/>
      <c r="B203" s="837"/>
      <c r="C203" s="837"/>
      <c r="D203" s="851"/>
      <c r="E203" s="851"/>
      <c r="F203" s="851"/>
      <c r="G203" s="851"/>
      <c r="H203" s="837"/>
      <c r="I203" s="837"/>
      <c r="J203" s="837"/>
      <c r="K203" s="837"/>
      <c r="L203" s="852"/>
      <c r="M203" s="852"/>
      <c r="N203" s="852"/>
      <c r="O203" s="852"/>
      <c r="P203" s="852"/>
      <c r="Q203" s="851"/>
      <c r="R203" s="851"/>
      <c r="S203" s="851"/>
    </row>
    <row r="204" spans="1:19">
      <c r="A204" s="850"/>
      <c r="B204" s="837"/>
      <c r="C204" s="837"/>
      <c r="D204" s="851"/>
      <c r="E204" s="851"/>
      <c r="F204" s="851"/>
      <c r="G204" s="851"/>
      <c r="H204" s="837"/>
      <c r="I204" s="837"/>
      <c r="J204" s="837"/>
      <c r="K204" s="837"/>
      <c r="L204" s="852"/>
      <c r="M204" s="852"/>
      <c r="N204" s="852"/>
      <c r="O204" s="852"/>
      <c r="P204" s="852"/>
      <c r="Q204" s="851"/>
      <c r="R204" s="851"/>
      <c r="S204" s="851"/>
    </row>
    <row r="205" spans="1:19">
      <c r="A205" s="850"/>
      <c r="B205" s="837"/>
      <c r="C205" s="837"/>
      <c r="D205" s="851"/>
      <c r="E205" s="851"/>
      <c r="F205" s="851"/>
      <c r="G205" s="851"/>
      <c r="H205" s="837"/>
      <c r="I205" s="837"/>
      <c r="J205" s="837"/>
      <c r="K205" s="837"/>
      <c r="L205" s="852"/>
      <c r="M205" s="852"/>
      <c r="N205" s="852"/>
      <c r="O205" s="852"/>
      <c r="P205" s="852"/>
      <c r="Q205" s="851"/>
      <c r="R205" s="851"/>
      <c r="S205" s="851"/>
    </row>
    <row r="206" spans="1:19">
      <c r="A206" s="850"/>
      <c r="B206" s="837"/>
      <c r="C206" s="837"/>
      <c r="D206" s="851"/>
      <c r="E206" s="851"/>
      <c r="F206" s="851"/>
      <c r="G206" s="851"/>
      <c r="H206" s="837"/>
      <c r="I206" s="837"/>
      <c r="J206" s="837"/>
      <c r="K206" s="837"/>
      <c r="L206" s="852"/>
      <c r="M206" s="852"/>
      <c r="N206" s="852"/>
      <c r="O206" s="852"/>
      <c r="P206" s="852"/>
      <c r="Q206" s="851"/>
      <c r="R206" s="851"/>
      <c r="S206" s="851"/>
    </row>
    <row r="207" spans="1:19">
      <c r="A207" s="850"/>
      <c r="B207" s="837"/>
      <c r="C207" s="837"/>
      <c r="D207" s="851"/>
      <c r="E207" s="851"/>
      <c r="F207" s="851"/>
      <c r="G207" s="851"/>
      <c r="H207" s="837"/>
      <c r="I207" s="837"/>
      <c r="J207" s="837"/>
      <c r="K207" s="837"/>
      <c r="L207" s="852"/>
      <c r="M207" s="852"/>
      <c r="N207" s="852"/>
      <c r="O207" s="852"/>
      <c r="P207" s="852"/>
      <c r="Q207" s="851"/>
      <c r="R207" s="851"/>
      <c r="S207" s="851"/>
    </row>
    <row r="208" spans="1:19">
      <c r="A208" s="850"/>
      <c r="B208" s="837"/>
      <c r="C208" s="837"/>
      <c r="D208" s="851"/>
      <c r="E208" s="851"/>
      <c r="F208" s="851"/>
      <c r="G208" s="851"/>
      <c r="H208" s="837"/>
      <c r="I208" s="837"/>
      <c r="J208" s="837"/>
      <c r="K208" s="837"/>
      <c r="L208" s="852"/>
      <c r="M208" s="852"/>
      <c r="N208" s="852"/>
      <c r="O208" s="852"/>
      <c r="P208" s="852"/>
      <c r="Q208" s="851"/>
      <c r="R208" s="851"/>
      <c r="S208" s="851"/>
    </row>
    <row r="209" spans="1:19">
      <c r="A209" s="850"/>
      <c r="B209" s="837"/>
      <c r="C209" s="837"/>
      <c r="D209" s="851"/>
      <c r="E209" s="851"/>
      <c r="F209" s="851"/>
      <c r="G209" s="851"/>
      <c r="H209" s="837"/>
      <c r="I209" s="837"/>
      <c r="J209" s="837"/>
      <c r="K209" s="837"/>
      <c r="L209" s="852"/>
      <c r="M209" s="852"/>
      <c r="N209" s="852"/>
      <c r="O209" s="852"/>
      <c r="P209" s="852"/>
      <c r="Q209" s="851"/>
      <c r="R209" s="851"/>
      <c r="S209" s="851"/>
    </row>
    <row r="210" spans="1:19">
      <c r="A210" s="850"/>
      <c r="B210" s="837"/>
      <c r="C210" s="837"/>
      <c r="D210" s="851"/>
      <c r="E210" s="851"/>
      <c r="F210" s="851"/>
      <c r="G210" s="851"/>
      <c r="H210" s="837"/>
      <c r="I210" s="837"/>
      <c r="J210" s="837"/>
      <c r="K210" s="837"/>
      <c r="L210" s="852"/>
      <c r="M210" s="852"/>
      <c r="N210" s="852"/>
      <c r="O210" s="852"/>
      <c r="P210" s="852"/>
      <c r="Q210" s="851"/>
      <c r="R210" s="851"/>
      <c r="S210" s="851"/>
    </row>
    <row r="211" spans="1:19">
      <c r="A211" s="850"/>
      <c r="B211" s="837"/>
      <c r="C211" s="837"/>
      <c r="D211" s="851"/>
      <c r="E211" s="851"/>
      <c r="F211" s="851"/>
      <c r="G211" s="851"/>
      <c r="H211" s="837"/>
      <c r="I211" s="837"/>
      <c r="J211" s="837"/>
      <c r="K211" s="837"/>
      <c r="L211" s="852"/>
      <c r="M211" s="852"/>
      <c r="N211" s="852"/>
      <c r="O211" s="852"/>
      <c r="P211" s="852"/>
      <c r="Q211" s="851"/>
      <c r="R211" s="851"/>
      <c r="S211" s="851"/>
    </row>
    <row r="212" spans="1:19">
      <c r="A212" s="850"/>
      <c r="B212" s="837"/>
      <c r="C212" s="837"/>
      <c r="D212" s="851"/>
      <c r="E212" s="851"/>
      <c r="F212" s="851"/>
      <c r="G212" s="851"/>
      <c r="H212" s="837"/>
      <c r="I212" s="837"/>
      <c r="J212" s="837"/>
      <c r="K212" s="837"/>
      <c r="L212" s="852"/>
      <c r="M212" s="852"/>
      <c r="N212" s="852"/>
      <c r="O212" s="852"/>
      <c r="P212" s="852"/>
      <c r="Q212" s="851"/>
      <c r="R212" s="851"/>
      <c r="S212" s="851"/>
    </row>
    <row r="213" spans="1:19">
      <c r="A213" s="850"/>
      <c r="B213" s="837"/>
      <c r="C213" s="837"/>
      <c r="D213" s="851"/>
      <c r="E213" s="851"/>
      <c r="F213" s="851"/>
      <c r="G213" s="851"/>
      <c r="H213" s="837"/>
      <c r="I213" s="837"/>
      <c r="J213" s="837"/>
      <c r="K213" s="837"/>
      <c r="L213" s="852"/>
      <c r="M213" s="852"/>
      <c r="N213" s="852"/>
      <c r="O213" s="852"/>
      <c r="P213" s="852"/>
      <c r="Q213" s="851"/>
      <c r="R213" s="851"/>
      <c r="S213" s="851"/>
    </row>
    <row r="214" spans="1:19">
      <c r="A214" s="850"/>
      <c r="B214" s="837"/>
      <c r="C214" s="837"/>
      <c r="D214" s="851"/>
      <c r="E214" s="851"/>
      <c r="F214" s="851"/>
      <c r="G214" s="851"/>
      <c r="H214" s="837"/>
      <c r="I214" s="837"/>
      <c r="J214" s="837"/>
      <c r="K214" s="837"/>
      <c r="L214" s="852"/>
      <c r="M214" s="852"/>
      <c r="N214" s="852"/>
      <c r="O214" s="852"/>
      <c r="P214" s="852"/>
      <c r="Q214" s="851"/>
      <c r="R214" s="851"/>
      <c r="S214" s="851"/>
    </row>
    <row r="215" spans="1:19">
      <c r="A215" s="850"/>
      <c r="B215" s="837"/>
      <c r="C215" s="837"/>
      <c r="D215" s="851"/>
      <c r="E215" s="851"/>
      <c r="F215" s="851"/>
      <c r="G215" s="851"/>
      <c r="H215" s="837"/>
      <c r="I215" s="837"/>
      <c r="J215" s="837"/>
      <c r="K215" s="837"/>
      <c r="L215" s="852"/>
      <c r="M215" s="852"/>
      <c r="N215" s="852"/>
      <c r="O215" s="852"/>
      <c r="P215" s="852"/>
      <c r="Q215" s="851"/>
      <c r="R215" s="851"/>
      <c r="S215" s="851"/>
    </row>
    <row r="216" spans="1:19">
      <c r="A216" s="850"/>
      <c r="B216" s="837"/>
      <c r="C216" s="837"/>
      <c r="D216" s="851"/>
      <c r="E216" s="851"/>
      <c r="F216" s="851"/>
      <c r="G216" s="851"/>
      <c r="H216" s="837"/>
      <c r="I216" s="837"/>
      <c r="J216" s="837"/>
      <c r="K216" s="837"/>
      <c r="L216" s="852"/>
      <c r="M216" s="852"/>
      <c r="N216" s="852"/>
      <c r="O216" s="852"/>
      <c r="P216" s="852"/>
      <c r="Q216" s="851"/>
      <c r="R216" s="851"/>
      <c r="S216" s="851"/>
    </row>
    <row r="217" spans="1:19">
      <c r="A217" s="850"/>
      <c r="B217" s="837"/>
      <c r="C217" s="837"/>
      <c r="D217" s="851"/>
      <c r="E217" s="851"/>
      <c r="F217" s="851"/>
      <c r="G217" s="851"/>
      <c r="H217" s="837"/>
      <c r="I217" s="837"/>
      <c r="J217" s="837"/>
      <c r="K217" s="837"/>
      <c r="L217" s="852"/>
      <c r="M217" s="852"/>
      <c r="N217" s="852"/>
      <c r="O217" s="852"/>
      <c r="P217" s="852"/>
      <c r="Q217" s="851"/>
      <c r="R217" s="851"/>
      <c r="S217" s="851"/>
    </row>
    <row r="218" spans="1:19">
      <c r="A218" s="850"/>
      <c r="B218" s="837"/>
      <c r="C218" s="837"/>
      <c r="D218" s="851"/>
      <c r="E218" s="851"/>
      <c r="F218" s="851"/>
      <c r="G218" s="851"/>
      <c r="H218" s="837"/>
      <c r="I218" s="837"/>
      <c r="J218" s="837"/>
      <c r="K218" s="837"/>
      <c r="L218" s="852"/>
      <c r="M218" s="852"/>
      <c r="N218" s="852"/>
      <c r="O218" s="852"/>
      <c r="P218" s="852"/>
      <c r="Q218" s="851"/>
      <c r="R218" s="851"/>
      <c r="S218" s="851"/>
    </row>
    <row r="219" spans="1:19">
      <c r="A219" s="850"/>
      <c r="B219" s="837"/>
      <c r="C219" s="837"/>
      <c r="D219" s="851"/>
      <c r="E219" s="851"/>
      <c r="F219" s="851"/>
      <c r="G219" s="851"/>
      <c r="H219" s="837"/>
      <c r="I219" s="837"/>
      <c r="J219" s="837"/>
      <c r="K219" s="837"/>
      <c r="L219" s="852"/>
      <c r="M219" s="852"/>
      <c r="N219" s="852"/>
      <c r="O219" s="852"/>
      <c r="P219" s="852"/>
      <c r="Q219" s="851"/>
      <c r="R219" s="851"/>
      <c r="S219" s="851"/>
    </row>
    <row r="220" spans="1:19">
      <c r="A220" s="850"/>
      <c r="B220" s="837"/>
      <c r="C220" s="837"/>
      <c r="D220" s="851"/>
      <c r="E220" s="851"/>
      <c r="F220" s="851"/>
      <c r="G220" s="851"/>
      <c r="H220" s="837"/>
      <c r="I220" s="837"/>
      <c r="J220" s="837"/>
      <c r="K220" s="837"/>
      <c r="L220" s="852"/>
      <c r="M220" s="852"/>
      <c r="N220" s="852"/>
      <c r="O220" s="852"/>
      <c r="P220" s="852"/>
      <c r="Q220" s="851"/>
      <c r="R220" s="851"/>
      <c r="S220" s="851"/>
    </row>
    <row r="221" spans="1:19">
      <c r="A221" s="850"/>
      <c r="B221" s="837"/>
      <c r="C221" s="837"/>
      <c r="D221" s="851"/>
      <c r="E221" s="851"/>
      <c r="F221" s="851"/>
      <c r="G221" s="851"/>
      <c r="H221" s="837"/>
      <c r="I221" s="837"/>
      <c r="J221" s="837"/>
      <c r="K221" s="837"/>
      <c r="L221" s="852"/>
      <c r="M221" s="852"/>
      <c r="N221" s="852"/>
      <c r="O221" s="852"/>
      <c r="P221" s="852"/>
      <c r="Q221" s="851"/>
      <c r="R221" s="851"/>
      <c r="S221" s="851"/>
    </row>
    <row r="222" spans="1:19">
      <c r="A222" s="850"/>
      <c r="B222" s="837"/>
      <c r="C222" s="837"/>
      <c r="D222" s="851"/>
      <c r="E222" s="851"/>
      <c r="F222" s="851"/>
      <c r="G222" s="851"/>
      <c r="H222" s="837"/>
      <c r="I222" s="837"/>
      <c r="J222" s="837"/>
      <c r="K222" s="837"/>
      <c r="L222" s="852"/>
      <c r="M222" s="852"/>
      <c r="N222" s="852"/>
      <c r="O222" s="852"/>
      <c r="P222" s="852"/>
      <c r="Q222" s="851"/>
      <c r="R222" s="851"/>
      <c r="S222" s="851"/>
    </row>
    <row r="223" spans="1:19">
      <c r="A223" s="850"/>
      <c r="B223" s="837"/>
      <c r="C223" s="837"/>
      <c r="D223" s="851"/>
      <c r="E223" s="851"/>
      <c r="F223" s="851"/>
      <c r="G223" s="851"/>
      <c r="H223" s="837"/>
      <c r="I223" s="837"/>
      <c r="J223" s="837"/>
      <c r="K223" s="837"/>
      <c r="L223" s="852"/>
      <c r="M223" s="852"/>
      <c r="N223" s="852"/>
      <c r="O223" s="852"/>
      <c r="P223" s="852"/>
      <c r="Q223" s="851"/>
      <c r="R223" s="851"/>
      <c r="S223" s="851"/>
    </row>
    <row r="224" spans="1:19">
      <c r="A224" s="850"/>
      <c r="B224" s="837"/>
      <c r="C224" s="837"/>
      <c r="D224" s="851"/>
      <c r="E224" s="851"/>
      <c r="F224" s="851"/>
      <c r="G224" s="851"/>
      <c r="H224" s="837"/>
      <c r="I224" s="837"/>
      <c r="J224" s="837"/>
      <c r="K224" s="837"/>
      <c r="L224" s="852"/>
      <c r="M224" s="852"/>
      <c r="N224" s="852"/>
      <c r="O224" s="852"/>
      <c r="P224" s="852"/>
      <c r="Q224" s="851"/>
      <c r="R224" s="851"/>
      <c r="S224" s="851"/>
    </row>
    <row r="225" spans="1:19">
      <c r="A225" s="850"/>
      <c r="B225" s="837"/>
      <c r="C225" s="837"/>
      <c r="D225" s="851"/>
      <c r="E225" s="851"/>
      <c r="F225" s="851"/>
      <c r="G225" s="851"/>
      <c r="H225" s="837"/>
      <c r="I225" s="837"/>
      <c r="J225" s="837"/>
      <c r="K225" s="837"/>
      <c r="L225" s="852"/>
      <c r="M225" s="852"/>
      <c r="N225" s="852"/>
      <c r="O225" s="852"/>
      <c r="P225" s="852"/>
      <c r="Q225" s="851"/>
      <c r="R225" s="851"/>
      <c r="S225" s="851"/>
    </row>
    <row r="226" spans="1:19">
      <c r="A226" s="850"/>
      <c r="B226" s="837"/>
      <c r="C226" s="837"/>
      <c r="D226" s="851"/>
      <c r="E226" s="851"/>
      <c r="F226" s="851"/>
      <c r="G226" s="851"/>
      <c r="H226" s="837"/>
      <c r="I226" s="837"/>
      <c r="J226" s="837"/>
      <c r="K226" s="837"/>
      <c r="L226" s="852"/>
      <c r="M226" s="852"/>
      <c r="N226" s="852"/>
      <c r="O226" s="852"/>
      <c r="P226" s="852"/>
      <c r="Q226" s="851"/>
      <c r="R226" s="851"/>
      <c r="S226" s="851"/>
    </row>
    <row r="227" spans="1:19">
      <c r="A227" s="850"/>
      <c r="B227" s="837"/>
      <c r="C227" s="837"/>
      <c r="D227" s="851"/>
      <c r="E227" s="851"/>
      <c r="F227" s="851"/>
      <c r="G227" s="851"/>
      <c r="H227" s="837"/>
      <c r="I227" s="837"/>
      <c r="J227" s="837"/>
      <c r="K227" s="837"/>
      <c r="L227" s="852"/>
      <c r="M227" s="852"/>
      <c r="N227" s="852"/>
      <c r="O227" s="852"/>
      <c r="P227" s="852"/>
      <c r="Q227" s="851"/>
      <c r="R227" s="851"/>
      <c r="S227" s="851"/>
    </row>
    <row r="228" spans="1:19">
      <c r="A228" s="850"/>
      <c r="B228" s="837"/>
      <c r="C228" s="837"/>
      <c r="D228" s="851"/>
      <c r="E228" s="851"/>
      <c r="F228" s="851"/>
      <c r="G228" s="851"/>
      <c r="H228" s="837"/>
      <c r="I228" s="837"/>
      <c r="J228" s="837"/>
      <c r="K228" s="837"/>
      <c r="L228" s="852"/>
      <c r="M228" s="852"/>
      <c r="N228" s="852"/>
      <c r="O228" s="852"/>
      <c r="P228" s="852"/>
      <c r="Q228" s="851"/>
      <c r="R228" s="851"/>
      <c r="S228" s="851"/>
    </row>
    <row r="229" spans="1:19">
      <c r="A229" s="850"/>
      <c r="B229" s="837"/>
      <c r="C229" s="837"/>
      <c r="D229" s="851"/>
      <c r="E229" s="851"/>
      <c r="F229" s="851"/>
      <c r="G229" s="851"/>
      <c r="H229" s="837"/>
      <c r="I229" s="837"/>
      <c r="J229" s="837"/>
      <c r="K229" s="837"/>
      <c r="L229" s="852"/>
      <c r="M229" s="852"/>
      <c r="N229" s="852"/>
      <c r="O229" s="852"/>
      <c r="P229" s="852"/>
      <c r="Q229" s="851"/>
      <c r="R229" s="851"/>
      <c r="S229" s="851"/>
    </row>
    <row r="230" spans="1:19">
      <c r="A230" s="850"/>
      <c r="B230" s="837"/>
      <c r="C230" s="837"/>
      <c r="D230" s="851"/>
      <c r="E230" s="851"/>
      <c r="F230" s="851"/>
      <c r="G230" s="851"/>
      <c r="H230" s="837"/>
      <c r="I230" s="837"/>
      <c r="J230" s="837"/>
      <c r="K230" s="837"/>
      <c r="L230" s="852"/>
      <c r="M230" s="852"/>
      <c r="N230" s="852"/>
      <c r="O230" s="852"/>
      <c r="P230" s="852"/>
      <c r="Q230" s="851"/>
      <c r="R230" s="851"/>
      <c r="S230" s="851"/>
    </row>
    <row r="231" spans="1:19">
      <c r="A231" s="850"/>
      <c r="B231" s="837"/>
      <c r="C231" s="837"/>
      <c r="D231" s="851"/>
      <c r="E231" s="851"/>
      <c r="F231" s="851"/>
      <c r="G231" s="851"/>
      <c r="H231" s="837"/>
      <c r="I231" s="837"/>
      <c r="J231" s="837"/>
      <c r="K231" s="837"/>
      <c r="L231" s="852"/>
      <c r="M231" s="852"/>
      <c r="N231" s="852"/>
      <c r="O231" s="852"/>
      <c r="P231" s="852"/>
      <c r="Q231" s="851"/>
      <c r="R231" s="851"/>
      <c r="S231" s="851"/>
    </row>
    <row r="232" spans="1:19">
      <c r="A232" s="850"/>
      <c r="B232" s="837"/>
      <c r="C232" s="837"/>
      <c r="D232" s="851"/>
      <c r="E232" s="851"/>
      <c r="F232" s="851"/>
      <c r="G232" s="851"/>
      <c r="H232" s="837"/>
      <c r="I232" s="837"/>
      <c r="J232" s="837"/>
      <c r="K232" s="837"/>
      <c r="L232" s="852"/>
      <c r="M232" s="852"/>
      <c r="N232" s="852"/>
      <c r="O232" s="852"/>
      <c r="P232" s="852"/>
      <c r="Q232" s="851"/>
      <c r="R232" s="851"/>
      <c r="S232" s="851"/>
    </row>
    <row r="233" spans="1:19">
      <c r="A233" s="850"/>
      <c r="B233" s="837"/>
      <c r="C233" s="837"/>
      <c r="D233" s="851"/>
      <c r="E233" s="851"/>
      <c r="F233" s="851"/>
      <c r="G233" s="851"/>
      <c r="H233" s="837"/>
      <c r="I233" s="837"/>
      <c r="J233" s="837"/>
      <c r="K233" s="837"/>
      <c r="L233" s="852"/>
      <c r="M233" s="852"/>
      <c r="N233" s="852"/>
      <c r="O233" s="852"/>
      <c r="P233" s="852"/>
      <c r="Q233" s="851"/>
      <c r="R233" s="851"/>
      <c r="S233" s="851"/>
    </row>
    <row r="234" spans="1:19">
      <c r="A234" s="850"/>
      <c r="B234" s="837"/>
      <c r="C234" s="837"/>
      <c r="D234" s="851"/>
      <c r="E234" s="851"/>
      <c r="F234" s="851"/>
      <c r="G234" s="851"/>
      <c r="H234" s="837"/>
      <c r="I234" s="837"/>
      <c r="J234" s="837"/>
      <c r="K234" s="837"/>
      <c r="L234" s="852"/>
      <c r="M234" s="852"/>
      <c r="N234" s="852"/>
      <c r="O234" s="852"/>
      <c r="P234" s="852"/>
      <c r="Q234" s="851"/>
      <c r="R234" s="851"/>
      <c r="S234" s="851"/>
    </row>
    <row r="235" spans="1:19">
      <c r="A235" s="850"/>
      <c r="B235" s="837"/>
      <c r="C235" s="837"/>
      <c r="D235" s="851"/>
      <c r="E235" s="851"/>
      <c r="F235" s="851"/>
      <c r="G235" s="851"/>
      <c r="H235" s="837"/>
      <c r="I235" s="837"/>
      <c r="J235" s="837"/>
      <c r="K235" s="837"/>
      <c r="L235" s="852"/>
      <c r="M235" s="852"/>
      <c r="N235" s="852"/>
      <c r="O235" s="852"/>
      <c r="P235" s="852"/>
      <c r="Q235" s="851"/>
      <c r="R235" s="851"/>
      <c r="S235" s="851"/>
    </row>
    <row r="236" spans="1:19">
      <c r="A236" s="850"/>
      <c r="B236" s="837"/>
      <c r="C236" s="837"/>
      <c r="D236" s="851"/>
      <c r="E236" s="851"/>
      <c r="F236" s="851"/>
      <c r="G236" s="851"/>
      <c r="H236" s="837"/>
      <c r="I236" s="837"/>
      <c r="J236" s="837"/>
      <c r="K236" s="837"/>
      <c r="L236" s="852"/>
      <c r="M236" s="852"/>
      <c r="N236" s="852"/>
      <c r="O236" s="852"/>
      <c r="P236" s="852"/>
      <c r="Q236" s="851"/>
      <c r="R236" s="851"/>
      <c r="S236" s="851"/>
    </row>
    <row r="237" spans="1:19">
      <c r="A237" s="850"/>
      <c r="B237" s="837"/>
      <c r="C237" s="837"/>
      <c r="D237" s="851"/>
      <c r="E237" s="851"/>
      <c r="F237" s="851"/>
      <c r="G237" s="851"/>
      <c r="H237" s="837"/>
      <c r="I237" s="837"/>
      <c r="J237" s="837"/>
      <c r="K237" s="837"/>
      <c r="L237" s="852"/>
      <c r="M237" s="852"/>
      <c r="N237" s="852"/>
      <c r="O237" s="852"/>
      <c r="P237" s="852"/>
      <c r="Q237" s="851"/>
      <c r="R237" s="851"/>
      <c r="S237" s="851"/>
    </row>
    <row r="238" spans="1:19">
      <c r="A238" s="850"/>
      <c r="B238" s="837"/>
      <c r="C238" s="837"/>
      <c r="D238" s="851"/>
      <c r="E238" s="851"/>
      <c r="F238" s="851"/>
      <c r="G238" s="851"/>
      <c r="H238" s="837"/>
      <c r="I238" s="837"/>
      <c r="J238" s="837"/>
      <c r="K238" s="837"/>
      <c r="L238" s="852"/>
      <c r="M238" s="852"/>
      <c r="N238" s="852"/>
      <c r="O238" s="852"/>
      <c r="P238" s="852"/>
      <c r="Q238" s="851"/>
      <c r="R238" s="851"/>
      <c r="S238" s="851"/>
    </row>
    <row r="239" spans="1:19">
      <c r="A239" s="850"/>
      <c r="B239" s="837"/>
      <c r="C239" s="837"/>
      <c r="D239" s="851"/>
      <c r="E239" s="851"/>
      <c r="F239" s="851"/>
      <c r="G239" s="851"/>
      <c r="H239" s="837"/>
      <c r="I239" s="837"/>
      <c r="J239" s="837"/>
      <c r="K239" s="837"/>
      <c r="L239" s="852"/>
      <c r="M239" s="852"/>
      <c r="N239" s="852"/>
      <c r="O239" s="852"/>
      <c r="P239" s="852"/>
      <c r="Q239" s="851"/>
      <c r="R239" s="851"/>
      <c r="S239" s="851"/>
    </row>
    <row r="240" spans="1:19">
      <c r="A240" s="850"/>
      <c r="B240" s="837"/>
      <c r="C240" s="837"/>
      <c r="D240" s="851"/>
      <c r="E240" s="851"/>
      <c r="F240" s="851"/>
      <c r="G240" s="851"/>
      <c r="H240" s="837"/>
      <c r="I240" s="837"/>
      <c r="J240" s="837"/>
      <c r="K240" s="837"/>
      <c r="L240" s="852"/>
      <c r="M240" s="852"/>
      <c r="N240" s="852"/>
      <c r="O240" s="852"/>
      <c r="P240" s="852"/>
      <c r="Q240" s="851"/>
      <c r="R240" s="851"/>
      <c r="S240" s="851"/>
    </row>
    <row r="241" spans="1:19">
      <c r="A241" s="850"/>
      <c r="B241" s="837"/>
      <c r="C241" s="837"/>
      <c r="D241" s="851"/>
      <c r="E241" s="851"/>
      <c r="F241" s="851"/>
      <c r="G241" s="851"/>
      <c r="H241" s="837"/>
      <c r="I241" s="837"/>
      <c r="J241" s="837"/>
      <c r="K241" s="837"/>
      <c r="L241" s="852"/>
      <c r="M241" s="852"/>
      <c r="N241" s="852"/>
      <c r="O241" s="852"/>
      <c r="P241" s="852"/>
      <c r="Q241" s="851"/>
      <c r="R241" s="851"/>
      <c r="S241" s="851"/>
    </row>
    <row r="242" spans="1:19">
      <c r="A242" s="850"/>
      <c r="B242" s="837"/>
      <c r="C242" s="837"/>
      <c r="D242" s="851"/>
      <c r="E242" s="851"/>
      <c r="F242" s="851"/>
      <c r="G242" s="851"/>
      <c r="H242" s="837"/>
      <c r="I242" s="837"/>
      <c r="J242" s="837"/>
      <c r="K242" s="837"/>
      <c r="L242" s="852"/>
      <c r="M242" s="852"/>
      <c r="N242" s="852"/>
      <c r="O242" s="852"/>
      <c r="P242" s="852"/>
      <c r="Q242" s="851"/>
      <c r="R242" s="851"/>
      <c r="S242" s="851"/>
    </row>
    <row r="243" spans="1:19">
      <c r="A243" s="850"/>
      <c r="B243" s="837"/>
      <c r="C243" s="837"/>
      <c r="D243" s="851"/>
      <c r="E243" s="851"/>
      <c r="F243" s="851"/>
      <c r="G243" s="851"/>
      <c r="H243" s="837"/>
      <c r="I243" s="837"/>
      <c r="J243" s="837"/>
      <c r="K243" s="837"/>
      <c r="L243" s="852"/>
      <c r="M243" s="852"/>
      <c r="N243" s="852"/>
      <c r="O243" s="852"/>
      <c r="P243" s="852"/>
      <c r="Q243" s="851"/>
      <c r="R243" s="851"/>
      <c r="S243" s="851"/>
    </row>
    <row r="244" spans="1:19">
      <c r="A244" s="850"/>
      <c r="B244" s="837"/>
      <c r="C244" s="837"/>
      <c r="D244" s="851"/>
      <c r="E244" s="851"/>
      <c r="F244" s="851"/>
      <c r="G244" s="851"/>
      <c r="H244" s="837"/>
      <c r="I244" s="837"/>
      <c r="J244" s="837"/>
      <c r="K244" s="837"/>
      <c r="L244" s="852"/>
      <c r="M244" s="852"/>
      <c r="N244" s="852"/>
      <c r="O244" s="852"/>
      <c r="P244" s="852"/>
      <c r="Q244" s="851"/>
      <c r="R244" s="851"/>
      <c r="S244" s="851"/>
    </row>
    <row r="245" spans="1:19">
      <c r="A245" s="850"/>
      <c r="B245" s="837"/>
      <c r="C245" s="837"/>
      <c r="D245" s="851"/>
      <c r="E245" s="851"/>
      <c r="F245" s="851"/>
      <c r="G245" s="851"/>
      <c r="H245" s="837"/>
      <c r="I245" s="837"/>
      <c r="J245" s="837"/>
      <c r="K245" s="837"/>
      <c r="L245" s="852"/>
      <c r="M245" s="852"/>
      <c r="N245" s="852"/>
      <c r="O245" s="852"/>
      <c r="P245" s="852"/>
      <c r="Q245" s="851"/>
      <c r="R245" s="851"/>
      <c r="S245" s="851"/>
    </row>
    <row r="246" spans="1:19">
      <c r="A246" s="850"/>
      <c r="B246" s="837"/>
      <c r="C246" s="837"/>
      <c r="D246" s="851"/>
      <c r="E246" s="851"/>
      <c r="F246" s="851"/>
      <c r="G246" s="851"/>
      <c r="H246" s="837"/>
      <c r="I246" s="837"/>
      <c r="J246" s="837"/>
      <c r="K246" s="837"/>
      <c r="L246" s="852"/>
      <c r="M246" s="852"/>
      <c r="N246" s="852"/>
      <c r="O246" s="852"/>
      <c r="P246" s="852"/>
      <c r="Q246" s="851"/>
      <c r="R246" s="851"/>
      <c r="S246" s="851"/>
    </row>
    <row r="247" spans="1:19">
      <c r="A247" s="850"/>
      <c r="B247" s="837"/>
      <c r="C247" s="837"/>
      <c r="D247" s="851"/>
      <c r="E247" s="851"/>
      <c r="F247" s="851"/>
      <c r="G247" s="851"/>
      <c r="H247" s="837"/>
      <c r="I247" s="837"/>
      <c r="J247" s="837"/>
      <c r="K247" s="837"/>
      <c r="L247" s="852"/>
      <c r="M247" s="852"/>
      <c r="N247" s="852"/>
      <c r="O247" s="852"/>
      <c r="P247" s="852"/>
      <c r="Q247" s="851"/>
      <c r="R247" s="851"/>
      <c r="S247" s="851"/>
    </row>
    <row r="248" spans="1:19">
      <c r="A248" s="850"/>
      <c r="B248" s="837"/>
      <c r="C248" s="837"/>
      <c r="D248" s="851"/>
      <c r="E248" s="851"/>
      <c r="F248" s="851"/>
      <c r="G248" s="851"/>
      <c r="H248" s="837"/>
      <c r="I248" s="837"/>
      <c r="J248" s="837"/>
      <c r="K248" s="837"/>
      <c r="L248" s="852"/>
      <c r="M248" s="852"/>
      <c r="N248" s="852"/>
      <c r="O248" s="852"/>
      <c r="P248" s="852"/>
      <c r="Q248" s="851"/>
      <c r="R248" s="851"/>
      <c r="S248" s="851"/>
    </row>
    <row r="249" spans="1:19">
      <c r="A249" s="850"/>
      <c r="B249" s="837"/>
      <c r="C249" s="837"/>
      <c r="D249" s="851"/>
      <c r="E249" s="851"/>
      <c r="F249" s="851"/>
      <c r="G249" s="851"/>
      <c r="H249" s="837"/>
      <c r="I249" s="837"/>
      <c r="J249" s="837"/>
      <c r="K249" s="837"/>
      <c r="L249" s="852"/>
      <c r="M249" s="852"/>
      <c r="N249" s="852"/>
      <c r="O249" s="852"/>
      <c r="P249" s="852"/>
      <c r="Q249" s="851"/>
      <c r="R249" s="851"/>
      <c r="S249" s="851"/>
    </row>
    <row r="250" spans="1:19">
      <c r="A250" s="850"/>
      <c r="B250" s="837"/>
      <c r="C250" s="837"/>
      <c r="D250" s="851"/>
      <c r="E250" s="851"/>
      <c r="F250" s="851"/>
      <c r="G250" s="851"/>
      <c r="H250" s="837"/>
      <c r="I250" s="837"/>
      <c r="J250" s="837"/>
      <c r="K250" s="837"/>
      <c r="L250" s="852"/>
      <c r="M250" s="852"/>
      <c r="N250" s="852"/>
      <c r="O250" s="852"/>
      <c r="P250" s="852"/>
      <c r="Q250" s="851"/>
      <c r="R250" s="851"/>
      <c r="S250" s="851"/>
    </row>
    <row r="251" spans="1:19">
      <c r="A251" s="850"/>
      <c r="B251" s="837"/>
      <c r="C251" s="837"/>
      <c r="D251" s="851"/>
      <c r="E251" s="851"/>
      <c r="F251" s="851"/>
      <c r="G251" s="851"/>
      <c r="H251" s="837"/>
      <c r="I251" s="837"/>
      <c r="J251" s="837"/>
      <c r="K251" s="837"/>
      <c r="L251" s="852"/>
      <c r="M251" s="852"/>
      <c r="N251" s="852"/>
      <c r="O251" s="852"/>
      <c r="P251" s="852"/>
      <c r="Q251" s="851"/>
      <c r="R251" s="851"/>
      <c r="S251" s="851"/>
    </row>
    <row r="252" spans="1:19">
      <c r="A252" s="850"/>
      <c r="B252" s="837"/>
      <c r="C252" s="837"/>
      <c r="D252" s="851"/>
      <c r="E252" s="851"/>
      <c r="F252" s="851"/>
      <c r="G252" s="851"/>
      <c r="H252" s="837"/>
      <c r="I252" s="837"/>
      <c r="J252" s="837"/>
      <c r="K252" s="837"/>
      <c r="L252" s="852"/>
      <c r="M252" s="852"/>
      <c r="N252" s="852"/>
      <c r="O252" s="852"/>
      <c r="P252" s="852"/>
      <c r="Q252" s="851"/>
      <c r="R252" s="851"/>
      <c r="S252" s="851"/>
    </row>
    <row r="253" spans="1:19">
      <c r="A253" s="850"/>
      <c r="B253" s="837"/>
      <c r="C253" s="837"/>
      <c r="D253" s="851"/>
      <c r="E253" s="851"/>
      <c r="F253" s="851"/>
      <c r="G253" s="851"/>
      <c r="H253" s="837"/>
      <c r="I253" s="837"/>
      <c r="J253" s="837"/>
      <c r="K253" s="837"/>
      <c r="L253" s="852"/>
      <c r="M253" s="852"/>
      <c r="N253" s="852"/>
      <c r="O253" s="852"/>
      <c r="P253" s="852"/>
      <c r="Q253" s="851"/>
      <c r="R253" s="851"/>
      <c r="S253" s="851"/>
    </row>
    <row r="254" spans="1:19">
      <c r="A254" s="850"/>
      <c r="B254" s="837"/>
      <c r="C254" s="837"/>
      <c r="D254" s="851"/>
      <c r="E254" s="851"/>
      <c r="F254" s="851"/>
      <c r="G254" s="851"/>
      <c r="H254" s="837"/>
      <c r="I254" s="837"/>
      <c r="J254" s="837"/>
      <c r="K254" s="837"/>
      <c r="L254" s="852"/>
      <c r="M254" s="852"/>
      <c r="N254" s="852"/>
      <c r="O254" s="852"/>
      <c r="P254" s="852"/>
      <c r="Q254" s="851"/>
      <c r="R254" s="851"/>
      <c r="S254" s="851"/>
    </row>
    <row r="255" spans="1:19">
      <c r="A255" s="850"/>
      <c r="B255" s="837"/>
      <c r="C255" s="837"/>
      <c r="D255" s="851"/>
      <c r="E255" s="851"/>
      <c r="F255" s="851"/>
      <c r="G255" s="851"/>
      <c r="H255" s="837"/>
      <c r="I255" s="837"/>
      <c r="J255" s="837"/>
      <c r="K255" s="837"/>
      <c r="L255" s="852"/>
      <c r="M255" s="852"/>
      <c r="N255" s="852"/>
      <c r="O255" s="852"/>
      <c r="P255" s="852"/>
      <c r="Q255" s="851"/>
      <c r="R255" s="851"/>
      <c r="S255" s="851"/>
    </row>
    <row r="256" spans="1:19">
      <c r="A256" s="850"/>
      <c r="B256" s="837"/>
      <c r="C256" s="837"/>
      <c r="D256" s="851"/>
      <c r="E256" s="851"/>
      <c r="F256" s="851"/>
      <c r="G256" s="851"/>
      <c r="H256" s="837"/>
      <c r="I256" s="837"/>
      <c r="J256" s="837"/>
      <c r="K256" s="837"/>
      <c r="L256" s="852"/>
      <c r="M256" s="852"/>
      <c r="N256" s="852"/>
      <c r="O256" s="852"/>
      <c r="P256" s="852"/>
      <c r="Q256" s="851"/>
      <c r="R256" s="851"/>
      <c r="S256" s="851"/>
    </row>
    <row r="257" spans="1:19">
      <c r="A257" s="850"/>
      <c r="B257" s="837"/>
      <c r="C257" s="837"/>
      <c r="D257" s="851"/>
      <c r="E257" s="851"/>
      <c r="F257" s="851"/>
      <c r="G257" s="851"/>
      <c r="H257" s="837"/>
      <c r="I257" s="837"/>
      <c r="J257" s="837"/>
      <c r="K257" s="837"/>
      <c r="L257" s="852"/>
      <c r="M257" s="852"/>
      <c r="N257" s="852"/>
      <c r="O257" s="852"/>
      <c r="P257" s="852"/>
      <c r="Q257" s="851"/>
      <c r="R257" s="851"/>
      <c r="S257" s="851"/>
    </row>
    <row r="258" spans="1:19">
      <c r="A258" s="850"/>
      <c r="B258" s="837"/>
      <c r="C258" s="837"/>
      <c r="D258" s="851"/>
      <c r="E258" s="851"/>
      <c r="F258" s="851"/>
      <c r="G258" s="851"/>
      <c r="H258" s="837"/>
      <c r="I258" s="837"/>
      <c r="J258" s="837"/>
      <c r="K258" s="837"/>
      <c r="L258" s="852"/>
      <c r="M258" s="852"/>
      <c r="N258" s="852"/>
      <c r="O258" s="852"/>
      <c r="P258" s="852"/>
      <c r="Q258" s="851"/>
      <c r="R258" s="851"/>
      <c r="S258" s="851"/>
    </row>
    <row r="259" spans="1:19">
      <c r="A259" s="850"/>
      <c r="B259" s="837"/>
      <c r="C259" s="837"/>
      <c r="D259" s="851"/>
      <c r="E259" s="851"/>
      <c r="F259" s="851"/>
      <c r="G259" s="851"/>
      <c r="H259" s="837"/>
      <c r="I259" s="837"/>
      <c r="J259" s="837"/>
      <c r="K259" s="837"/>
      <c r="L259" s="852"/>
      <c r="M259" s="852"/>
      <c r="N259" s="852"/>
      <c r="O259" s="852"/>
      <c r="P259" s="852"/>
      <c r="Q259" s="851"/>
      <c r="R259" s="851"/>
      <c r="S259" s="851"/>
    </row>
    <row r="260" spans="1:19">
      <c r="A260" s="850"/>
      <c r="B260" s="837"/>
      <c r="C260" s="837"/>
      <c r="D260" s="851"/>
      <c r="E260" s="851"/>
      <c r="F260" s="851"/>
      <c r="G260" s="851"/>
      <c r="H260" s="837"/>
      <c r="I260" s="837"/>
      <c r="J260" s="837"/>
      <c r="K260" s="837"/>
      <c r="L260" s="852"/>
      <c r="M260" s="852"/>
      <c r="N260" s="852"/>
      <c r="O260" s="852"/>
      <c r="P260" s="852"/>
      <c r="Q260" s="851"/>
      <c r="R260" s="851"/>
      <c r="S260" s="851"/>
    </row>
    <row r="261" spans="1:19">
      <c r="A261" s="850"/>
      <c r="B261" s="837"/>
      <c r="C261" s="837"/>
      <c r="D261" s="851"/>
      <c r="E261" s="851"/>
      <c r="F261" s="851"/>
      <c r="G261" s="851"/>
      <c r="H261" s="837"/>
      <c r="I261" s="837"/>
      <c r="J261" s="837"/>
      <c r="K261" s="837"/>
      <c r="L261" s="852"/>
      <c r="M261" s="852"/>
      <c r="N261" s="852"/>
      <c r="O261" s="852"/>
      <c r="P261" s="852"/>
      <c r="Q261" s="851"/>
      <c r="R261" s="851"/>
      <c r="S261" s="851"/>
    </row>
    <row r="262" spans="1:19">
      <c r="A262" s="850"/>
      <c r="B262" s="837"/>
      <c r="C262" s="837"/>
      <c r="D262" s="851"/>
      <c r="E262" s="851"/>
      <c r="F262" s="851"/>
      <c r="G262" s="851"/>
      <c r="H262" s="837"/>
      <c r="I262" s="837"/>
      <c r="J262" s="837"/>
      <c r="K262" s="837"/>
      <c r="L262" s="852"/>
      <c r="M262" s="852"/>
      <c r="N262" s="852"/>
      <c r="O262" s="852"/>
      <c r="P262" s="852"/>
      <c r="Q262" s="851"/>
      <c r="R262" s="851"/>
      <c r="S262" s="851"/>
    </row>
    <row r="263" spans="1:19">
      <c r="A263" s="850"/>
      <c r="B263" s="837"/>
      <c r="C263" s="837"/>
      <c r="D263" s="851"/>
      <c r="E263" s="851"/>
      <c r="F263" s="851"/>
      <c r="G263" s="851"/>
      <c r="H263" s="837"/>
      <c r="I263" s="837"/>
      <c r="J263" s="837"/>
      <c r="K263" s="837"/>
      <c r="L263" s="852"/>
      <c r="M263" s="852"/>
      <c r="N263" s="852"/>
      <c r="O263" s="852"/>
      <c r="P263" s="852"/>
      <c r="Q263" s="851"/>
      <c r="R263" s="851"/>
      <c r="S263" s="851"/>
    </row>
    <row r="264" spans="1:19">
      <c r="A264" s="850"/>
      <c r="B264" s="837"/>
      <c r="C264" s="837"/>
      <c r="D264" s="851"/>
      <c r="E264" s="851"/>
      <c r="F264" s="851"/>
      <c r="G264" s="851"/>
      <c r="H264" s="837"/>
      <c r="I264" s="837"/>
      <c r="J264" s="837"/>
      <c r="K264" s="837"/>
      <c r="L264" s="852"/>
      <c r="M264" s="852"/>
      <c r="N264" s="852"/>
      <c r="O264" s="852"/>
      <c r="P264" s="852"/>
      <c r="Q264" s="851"/>
      <c r="R264" s="851"/>
      <c r="S264" s="851"/>
    </row>
    <row r="265" spans="1:19">
      <c r="A265" s="850"/>
      <c r="B265" s="837"/>
      <c r="C265" s="837"/>
      <c r="D265" s="851"/>
      <c r="E265" s="851"/>
      <c r="F265" s="851"/>
      <c r="G265" s="851"/>
      <c r="H265" s="837"/>
      <c r="I265" s="837"/>
      <c r="J265" s="837"/>
      <c r="K265" s="837"/>
      <c r="L265" s="852"/>
      <c r="M265" s="852"/>
      <c r="N265" s="852"/>
      <c r="O265" s="852"/>
      <c r="P265" s="852"/>
      <c r="Q265" s="851"/>
      <c r="R265" s="851"/>
      <c r="S265" s="851"/>
    </row>
    <row r="266" spans="1:19">
      <c r="A266" s="850"/>
      <c r="B266" s="837"/>
      <c r="C266" s="837"/>
      <c r="D266" s="851"/>
      <c r="E266" s="851"/>
      <c r="F266" s="851"/>
      <c r="G266" s="851"/>
      <c r="H266" s="837"/>
      <c r="I266" s="837"/>
      <c r="J266" s="837"/>
      <c r="K266" s="837"/>
      <c r="L266" s="852"/>
      <c r="M266" s="852"/>
      <c r="N266" s="852"/>
      <c r="O266" s="852"/>
      <c r="P266" s="852"/>
      <c r="Q266" s="851"/>
      <c r="R266" s="851"/>
      <c r="S266" s="851"/>
    </row>
    <row r="267" spans="1:19">
      <c r="A267" s="850"/>
      <c r="B267" s="837"/>
      <c r="C267" s="837"/>
      <c r="D267" s="851"/>
      <c r="E267" s="851"/>
      <c r="F267" s="851"/>
      <c r="G267" s="851"/>
      <c r="H267" s="837"/>
      <c r="I267" s="837"/>
      <c r="J267" s="837"/>
      <c r="K267" s="837"/>
      <c r="L267" s="852"/>
      <c r="M267" s="852"/>
      <c r="N267" s="852"/>
      <c r="O267" s="852"/>
      <c r="P267" s="852"/>
      <c r="Q267" s="851"/>
      <c r="R267" s="851"/>
      <c r="S267" s="851"/>
    </row>
    <row r="268" spans="1:19">
      <c r="A268" s="850"/>
      <c r="B268" s="837"/>
      <c r="C268" s="837"/>
      <c r="D268" s="851"/>
      <c r="E268" s="851"/>
      <c r="F268" s="851"/>
      <c r="G268" s="851"/>
      <c r="H268" s="837"/>
      <c r="I268" s="837"/>
      <c r="J268" s="837"/>
      <c r="K268" s="837"/>
      <c r="L268" s="852"/>
      <c r="M268" s="852"/>
      <c r="N268" s="852"/>
      <c r="O268" s="852"/>
      <c r="P268" s="852"/>
      <c r="Q268" s="851"/>
      <c r="R268" s="851"/>
      <c r="S268" s="851"/>
    </row>
    <row r="269" spans="1:19">
      <c r="A269" s="850"/>
      <c r="B269" s="837"/>
      <c r="C269" s="837"/>
      <c r="D269" s="851"/>
      <c r="E269" s="851"/>
      <c r="F269" s="851"/>
      <c r="G269" s="851"/>
      <c r="H269" s="837"/>
      <c r="I269" s="837"/>
      <c r="J269" s="837"/>
      <c r="K269" s="837"/>
      <c r="L269" s="852"/>
      <c r="M269" s="852"/>
      <c r="N269" s="852"/>
      <c r="O269" s="852"/>
      <c r="P269" s="852"/>
      <c r="Q269" s="851"/>
      <c r="R269" s="851"/>
      <c r="S269" s="851"/>
    </row>
    <row r="270" spans="1:19">
      <c r="A270" s="850"/>
      <c r="B270" s="837"/>
      <c r="C270" s="837"/>
      <c r="D270" s="851"/>
      <c r="E270" s="851"/>
      <c r="F270" s="851"/>
      <c r="G270" s="851"/>
      <c r="H270" s="837"/>
      <c r="I270" s="837"/>
      <c r="J270" s="837"/>
      <c r="K270" s="837"/>
      <c r="L270" s="852"/>
      <c r="M270" s="852"/>
      <c r="N270" s="852"/>
      <c r="O270" s="852"/>
      <c r="P270" s="852"/>
      <c r="Q270" s="851"/>
      <c r="R270" s="851"/>
      <c r="S270" s="851"/>
    </row>
    <row r="271" spans="1:19">
      <c r="A271" s="850"/>
      <c r="B271" s="837"/>
      <c r="C271" s="837"/>
      <c r="D271" s="851"/>
      <c r="E271" s="851"/>
      <c r="F271" s="851"/>
      <c r="G271" s="851"/>
      <c r="H271" s="837"/>
      <c r="I271" s="837"/>
      <c r="J271" s="837"/>
      <c r="K271" s="837"/>
      <c r="L271" s="852"/>
      <c r="M271" s="852"/>
      <c r="N271" s="852"/>
      <c r="O271" s="852"/>
      <c r="P271" s="852"/>
      <c r="Q271" s="851"/>
      <c r="R271" s="851"/>
      <c r="S271" s="851"/>
    </row>
    <row r="272" spans="1:19">
      <c r="A272" s="850"/>
      <c r="B272" s="837"/>
      <c r="C272" s="837"/>
      <c r="D272" s="851"/>
      <c r="E272" s="851"/>
      <c r="F272" s="851"/>
      <c r="G272" s="851"/>
      <c r="H272" s="837"/>
      <c r="I272" s="837"/>
      <c r="J272" s="837"/>
      <c r="K272" s="837"/>
      <c r="L272" s="852"/>
      <c r="M272" s="852"/>
      <c r="N272" s="852"/>
      <c r="O272" s="852"/>
      <c r="P272" s="852"/>
      <c r="Q272" s="851"/>
      <c r="R272" s="851"/>
      <c r="S272" s="851"/>
    </row>
    <row r="273" spans="1:19">
      <c r="A273" s="850"/>
      <c r="B273" s="837"/>
      <c r="C273" s="837"/>
      <c r="D273" s="851"/>
      <c r="E273" s="851"/>
      <c r="F273" s="851"/>
      <c r="G273" s="851"/>
      <c r="H273" s="837"/>
      <c r="I273" s="837"/>
      <c r="J273" s="837"/>
      <c r="K273" s="837"/>
      <c r="L273" s="852"/>
      <c r="M273" s="852"/>
      <c r="N273" s="852"/>
      <c r="O273" s="852"/>
      <c r="P273" s="852"/>
      <c r="Q273" s="851"/>
      <c r="R273" s="851"/>
      <c r="S273" s="851"/>
    </row>
    <row r="274" spans="1:19">
      <c r="A274" s="850"/>
      <c r="B274" s="837"/>
      <c r="C274" s="837"/>
      <c r="D274" s="851"/>
      <c r="E274" s="851"/>
      <c r="F274" s="851"/>
      <c r="G274" s="851"/>
      <c r="H274" s="837"/>
      <c r="I274" s="837"/>
      <c r="J274" s="837"/>
      <c r="K274" s="837"/>
      <c r="L274" s="852"/>
      <c r="M274" s="852"/>
      <c r="N274" s="852"/>
      <c r="O274" s="852"/>
      <c r="P274" s="852"/>
      <c r="Q274" s="851"/>
      <c r="R274" s="851"/>
      <c r="S274" s="851"/>
    </row>
    <row r="275" spans="1:19">
      <c r="A275" s="850"/>
      <c r="B275" s="837"/>
      <c r="C275" s="837"/>
      <c r="D275" s="851"/>
      <c r="E275" s="851"/>
      <c r="F275" s="851"/>
      <c r="G275" s="851"/>
      <c r="H275" s="837"/>
      <c r="I275" s="837"/>
      <c r="J275" s="837"/>
      <c r="K275" s="837"/>
      <c r="L275" s="852"/>
      <c r="M275" s="852"/>
      <c r="N275" s="852"/>
      <c r="O275" s="852"/>
      <c r="P275" s="852"/>
      <c r="Q275" s="851"/>
      <c r="R275" s="851"/>
      <c r="S275" s="851"/>
    </row>
    <row r="276" spans="1:19">
      <c r="A276" s="850"/>
      <c r="B276" s="837"/>
      <c r="C276" s="837"/>
      <c r="D276" s="851"/>
      <c r="E276" s="851"/>
      <c r="F276" s="851"/>
      <c r="G276" s="851"/>
      <c r="H276" s="837"/>
      <c r="I276" s="837"/>
      <c r="J276" s="837"/>
      <c r="K276" s="837"/>
      <c r="L276" s="852"/>
      <c r="M276" s="852"/>
      <c r="N276" s="852"/>
      <c r="O276" s="852"/>
      <c r="P276" s="852"/>
      <c r="Q276" s="851"/>
      <c r="R276" s="851"/>
      <c r="S276" s="851"/>
    </row>
    <row r="277" spans="1:19">
      <c r="A277" s="850"/>
      <c r="B277" s="837"/>
      <c r="C277" s="837"/>
      <c r="D277" s="851"/>
      <c r="E277" s="851"/>
      <c r="F277" s="851"/>
      <c r="G277" s="851"/>
      <c r="H277" s="837"/>
      <c r="I277" s="837"/>
      <c r="J277" s="837"/>
      <c r="K277" s="837"/>
      <c r="L277" s="852"/>
      <c r="M277" s="852"/>
      <c r="N277" s="852"/>
      <c r="O277" s="852"/>
      <c r="P277" s="852"/>
      <c r="Q277" s="851"/>
      <c r="R277" s="851"/>
      <c r="S277" s="851"/>
    </row>
    <row r="278" spans="1:19">
      <c r="A278" s="850"/>
      <c r="B278" s="837"/>
      <c r="C278" s="837"/>
      <c r="D278" s="851"/>
      <c r="E278" s="851"/>
      <c r="F278" s="851"/>
      <c r="G278" s="851"/>
      <c r="H278" s="837"/>
      <c r="I278" s="837"/>
      <c r="J278" s="837"/>
      <c r="K278" s="837"/>
      <c r="L278" s="852"/>
      <c r="M278" s="852"/>
      <c r="N278" s="852"/>
      <c r="O278" s="852"/>
      <c r="P278" s="852"/>
      <c r="Q278" s="851"/>
      <c r="R278" s="851"/>
      <c r="S278" s="851"/>
    </row>
    <row r="279" spans="1:19">
      <c r="A279" s="850"/>
      <c r="B279" s="837"/>
      <c r="C279" s="837"/>
      <c r="D279" s="851"/>
      <c r="E279" s="851"/>
      <c r="F279" s="851"/>
      <c r="G279" s="851"/>
      <c r="H279" s="837"/>
      <c r="I279" s="837"/>
      <c r="J279" s="837"/>
      <c r="K279" s="837"/>
      <c r="L279" s="852"/>
      <c r="M279" s="852"/>
      <c r="N279" s="852"/>
      <c r="O279" s="852"/>
      <c r="P279" s="852"/>
      <c r="Q279" s="851"/>
      <c r="R279" s="851"/>
      <c r="S279" s="851"/>
    </row>
    <row r="280" spans="1:19">
      <c r="A280" s="850"/>
      <c r="B280" s="837"/>
      <c r="C280" s="837"/>
      <c r="D280" s="851"/>
      <c r="E280" s="851"/>
      <c r="F280" s="851"/>
      <c r="G280" s="851"/>
      <c r="H280" s="837"/>
      <c r="I280" s="837"/>
      <c r="J280" s="837"/>
      <c r="K280" s="837"/>
      <c r="L280" s="852"/>
      <c r="M280" s="852"/>
      <c r="N280" s="852"/>
      <c r="O280" s="852"/>
      <c r="P280" s="852"/>
      <c r="Q280" s="851"/>
      <c r="R280" s="851"/>
      <c r="S280" s="851"/>
    </row>
    <row r="281" spans="1:19">
      <c r="A281" s="850"/>
      <c r="B281" s="837"/>
      <c r="C281" s="837"/>
      <c r="D281" s="851"/>
      <c r="E281" s="851"/>
      <c r="F281" s="851"/>
      <c r="G281" s="851"/>
      <c r="H281" s="837"/>
      <c r="I281" s="837"/>
      <c r="J281" s="837"/>
      <c r="K281" s="837"/>
      <c r="L281" s="852"/>
      <c r="M281" s="852"/>
      <c r="N281" s="852"/>
      <c r="O281" s="852"/>
      <c r="P281" s="852"/>
      <c r="Q281" s="851"/>
      <c r="R281" s="851"/>
      <c r="S281" s="851"/>
    </row>
    <row r="282" spans="1:19">
      <c r="A282" s="850"/>
      <c r="B282" s="837"/>
      <c r="C282" s="837"/>
      <c r="D282" s="851"/>
      <c r="E282" s="851"/>
      <c r="F282" s="851"/>
      <c r="G282" s="851"/>
      <c r="H282" s="837"/>
      <c r="I282" s="837"/>
      <c r="J282" s="837"/>
      <c r="K282" s="837"/>
      <c r="L282" s="852"/>
      <c r="M282" s="852"/>
      <c r="N282" s="852"/>
      <c r="O282" s="852"/>
      <c r="P282" s="852"/>
      <c r="Q282" s="851"/>
      <c r="R282" s="851"/>
      <c r="S282" s="851"/>
    </row>
    <row r="283" spans="1:19">
      <c r="A283" s="850"/>
      <c r="B283" s="837"/>
      <c r="C283" s="837"/>
      <c r="D283" s="851"/>
      <c r="E283" s="851"/>
      <c r="F283" s="851"/>
      <c r="G283" s="851"/>
      <c r="H283" s="837"/>
      <c r="I283" s="837"/>
      <c r="J283" s="837"/>
      <c r="K283" s="837"/>
      <c r="L283" s="852"/>
      <c r="M283" s="852"/>
      <c r="N283" s="852"/>
      <c r="O283" s="852"/>
      <c r="P283" s="852"/>
      <c r="Q283" s="851"/>
      <c r="R283" s="851"/>
      <c r="S283" s="851"/>
    </row>
    <row r="284" spans="1:19">
      <c r="A284" s="850"/>
      <c r="B284" s="837"/>
      <c r="C284" s="837"/>
      <c r="D284" s="851"/>
      <c r="E284" s="851"/>
      <c r="F284" s="851"/>
      <c r="G284" s="851"/>
      <c r="H284" s="837"/>
      <c r="I284" s="837"/>
      <c r="J284" s="837"/>
      <c r="K284" s="837"/>
      <c r="L284" s="852"/>
      <c r="M284" s="852"/>
      <c r="N284" s="852"/>
      <c r="O284" s="852"/>
      <c r="P284" s="852"/>
      <c r="Q284" s="851"/>
      <c r="R284" s="851"/>
      <c r="S284" s="851"/>
    </row>
    <row r="285" spans="1:19">
      <c r="A285" s="850"/>
      <c r="B285" s="837"/>
      <c r="C285" s="837"/>
      <c r="D285" s="851"/>
      <c r="E285" s="851"/>
      <c r="F285" s="851"/>
      <c r="G285" s="851"/>
      <c r="H285" s="837"/>
      <c r="I285" s="837"/>
      <c r="J285" s="837"/>
      <c r="K285" s="837"/>
      <c r="L285" s="852"/>
      <c r="M285" s="852"/>
      <c r="N285" s="852"/>
      <c r="O285" s="852"/>
      <c r="P285" s="852"/>
      <c r="Q285" s="851"/>
      <c r="R285" s="851"/>
      <c r="S285" s="851"/>
    </row>
    <row r="286" spans="1:19">
      <c r="A286" s="850"/>
      <c r="B286" s="837"/>
      <c r="C286" s="837"/>
      <c r="D286" s="851"/>
      <c r="E286" s="851"/>
      <c r="F286" s="851"/>
      <c r="G286" s="851"/>
      <c r="H286" s="837"/>
      <c r="I286" s="837"/>
      <c r="J286" s="837"/>
      <c r="K286" s="837"/>
      <c r="L286" s="852"/>
      <c r="M286" s="852"/>
      <c r="N286" s="852"/>
      <c r="O286" s="852"/>
      <c r="P286" s="852"/>
      <c r="Q286" s="851"/>
      <c r="R286" s="851"/>
      <c r="S286" s="851"/>
    </row>
    <row r="287" spans="1:19">
      <c r="A287" s="850"/>
      <c r="B287" s="837"/>
      <c r="C287" s="837"/>
      <c r="D287" s="851"/>
      <c r="E287" s="851"/>
      <c r="F287" s="851"/>
      <c r="G287" s="851"/>
      <c r="H287" s="837"/>
      <c r="I287" s="837"/>
      <c r="J287" s="837"/>
      <c r="K287" s="837"/>
      <c r="L287" s="852"/>
      <c r="M287" s="852"/>
      <c r="N287" s="852"/>
      <c r="O287" s="852"/>
      <c r="P287" s="852"/>
      <c r="Q287" s="851"/>
      <c r="R287" s="851"/>
      <c r="S287" s="851"/>
    </row>
    <row r="288" spans="1:19">
      <c r="A288" s="850"/>
      <c r="B288" s="837"/>
      <c r="C288" s="837"/>
      <c r="D288" s="851"/>
      <c r="E288" s="851"/>
      <c r="F288" s="851"/>
      <c r="G288" s="851"/>
      <c r="H288" s="837"/>
      <c r="I288" s="837"/>
      <c r="J288" s="837"/>
      <c r="K288" s="837"/>
      <c r="L288" s="852"/>
      <c r="M288" s="852"/>
      <c r="N288" s="852"/>
      <c r="O288" s="852"/>
      <c r="P288" s="852"/>
      <c r="Q288" s="851"/>
      <c r="R288" s="851"/>
      <c r="S288" s="851"/>
    </row>
    <row r="289" spans="1:19">
      <c r="A289" s="850"/>
      <c r="B289" s="837"/>
      <c r="C289" s="837"/>
      <c r="D289" s="851"/>
      <c r="E289" s="851"/>
      <c r="F289" s="851"/>
      <c r="G289" s="851"/>
      <c r="H289" s="837"/>
      <c r="I289" s="837"/>
      <c r="J289" s="837"/>
      <c r="K289" s="837"/>
      <c r="L289" s="852"/>
      <c r="M289" s="852"/>
      <c r="N289" s="852"/>
      <c r="O289" s="852"/>
      <c r="P289" s="852"/>
      <c r="Q289" s="851"/>
      <c r="R289" s="851"/>
      <c r="S289" s="851"/>
    </row>
    <row r="290" spans="1:19">
      <c r="A290" s="850"/>
      <c r="B290" s="837"/>
      <c r="C290" s="837"/>
      <c r="D290" s="851"/>
      <c r="E290" s="851"/>
      <c r="F290" s="851"/>
      <c r="G290" s="851"/>
      <c r="H290" s="837"/>
      <c r="I290" s="837"/>
      <c r="J290" s="837"/>
      <c r="K290" s="837"/>
      <c r="L290" s="852"/>
      <c r="M290" s="852"/>
      <c r="N290" s="852"/>
      <c r="O290" s="852"/>
      <c r="P290" s="852"/>
      <c r="Q290" s="851"/>
      <c r="R290" s="851"/>
      <c r="S290" s="851"/>
    </row>
    <row r="291" spans="1:19">
      <c r="A291" s="850"/>
      <c r="B291" s="837"/>
      <c r="C291" s="837"/>
      <c r="D291" s="851"/>
      <c r="E291" s="851"/>
      <c r="F291" s="851"/>
      <c r="G291" s="851"/>
      <c r="H291" s="837"/>
      <c r="I291" s="837"/>
      <c r="J291" s="837"/>
      <c r="K291" s="837"/>
      <c r="L291" s="852"/>
      <c r="M291" s="852"/>
      <c r="N291" s="852"/>
      <c r="O291" s="852"/>
      <c r="P291" s="852"/>
      <c r="Q291" s="851"/>
      <c r="R291" s="851"/>
      <c r="S291" s="851"/>
    </row>
    <row r="292" spans="1:19">
      <c r="A292" s="850"/>
      <c r="B292" s="837"/>
      <c r="C292" s="837"/>
      <c r="D292" s="851"/>
      <c r="E292" s="851"/>
      <c r="F292" s="851"/>
      <c r="G292" s="851"/>
      <c r="H292" s="837"/>
      <c r="I292" s="837"/>
      <c r="J292" s="837"/>
      <c r="K292" s="837"/>
      <c r="L292" s="852"/>
      <c r="M292" s="852"/>
      <c r="N292" s="852"/>
      <c r="O292" s="852"/>
      <c r="P292" s="852"/>
      <c r="Q292" s="851"/>
      <c r="R292" s="851"/>
      <c r="S292" s="851"/>
    </row>
    <row r="293" spans="1:19">
      <c r="A293" s="850"/>
      <c r="B293" s="837"/>
      <c r="C293" s="837"/>
      <c r="D293" s="851"/>
      <c r="E293" s="851"/>
      <c r="F293" s="851"/>
      <c r="G293" s="851"/>
      <c r="H293" s="837"/>
      <c r="I293" s="837"/>
      <c r="J293" s="837"/>
      <c r="K293" s="837"/>
      <c r="L293" s="852"/>
      <c r="M293" s="852"/>
      <c r="N293" s="852"/>
      <c r="O293" s="852"/>
      <c r="P293" s="852"/>
      <c r="Q293" s="851"/>
      <c r="R293" s="851"/>
      <c r="S293" s="851"/>
    </row>
    <row r="294" spans="1:19">
      <c r="A294" s="850"/>
      <c r="B294" s="837"/>
      <c r="C294" s="837"/>
      <c r="D294" s="851"/>
      <c r="E294" s="851"/>
      <c r="F294" s="851"/>
      <c r="G294" s="851"/>
      <c r="H294" s="837"/>
      <c r="I294" s="837"/>
      <c r="J294" s="837"/>
      <c r="K294" s="837"/>
      <c r="L294" s="852"/>
      <c r="M294" s="852"/>
      <c r="N294" s="852"/>
      <c r="O294" s="852"/>
      <c r="P294" s="852"/>
      <c r="Q294" s="851"/>
      <c r="R294" s="851"/>
      <c r="S294" s="851"/>
    </row>
    <row r="295" spans="1:19">
      <c r="A295" s="850"/>
      <c r="B295" s="837"/>
      <c r="C295" s="837"/>
      <c r="D295" s="851"/>
      <c r="E295" s="851"/>
      <c r="F295" s="851"/>
      <c r="G295" s="851"/>
      <c r="H295" s="837"/>
      <c r="I295" s="837"/>
      <c r="J295" s="837"/>
      <c r="K295" s="837"/>
      <c r="L295" s="852"/>
      <c r="M295" s="852"/>
      <c r="N295" s="852"/>
      <c r="O295" s="852"/>
      <c r="P295" s="852"/>
      <c r="Q295" s="851"/>
      <c r="R295" s="851"/>
      <c r="S295" s="851"/>
    </row>
    <row r="296" spans="1:19">
      <c r="A296" s="850"/>
      <c r="B296" s="837"/>
      <c r="C296" s="837"/>
      <c r="D296" s="851"/>
      <c r="E296" s="851"/>
      <c r="F296" s="851"/>
      <c r="G296" s="851"/>
      <c r="H296" s="837"/>
      <c r="I296" s="837"/>
      <c r="J296" s="837"/>
      <c r="K296" s="837"/>
      <c r="L296" s="852"/>
      <c r="M296" s="852"/>
      <c r="N296" s="852"/>
      <c r="O296" s="852"/>
      <c r="P296" s="852"/>
      <c r="Q296" s="851"/>
      <c r="R296" s="851"/>
      <c r="S296" s="851"/>
    </row>
    <row r="297" spans="1:19">
      <c r="A297" s="850"/>
      <c r="B297" s="837"/>
      <c r="C297" s="837"/>
      <c r="D297" s="851"/>
      <c r="E297" s="851"/>
      <c r="F297" s="851"/>
      <c r="G297" s="851"/>
      <c r="H297" s="837"/>
      <c r="I297" s="837"/>
      <c r="J297" s="837"/>
      <c r="K297" s="837"/>
      <c r="L297" s="852"/>
      <c r="M297" s="852"/>
      <c r="N297" s="852"/>
      <c r="O297" s="852"/>
      <c r="P297" s="852"/>
      <c r="Q297" s="851"/>
      <c r="R297" s="851"/>
      <c r="S297" s="851"/>
    </row>
    <row r="298" spans="1:19">
      <c r="A298" s="850"/>
      <c r="B298" s="837"/>
      <c r="C298" s="837"/>
      <c r="D298" s="851"/>
      <c r="E298" s="851"/>
      <c r="F298" s="851"/>
      <c r="G298" s="851"/>
      <c r="H298" s="837"/>
      <c r="I298" s="837"/>
      <c r="J298" s="837"/>
      <c r="K298" s="837"/>
      <c r="L298" s="852"/>
      <c r="M298" s="852"/>
      <c r="N298" s="852"/>
      <c r="O298" s="852"/>
      <c r="P298" s="852"/>
      <c r="Q298" s="851"/>
      <c r="R298" s="851"/>
      <c r="S298" s="851"/>
    </row>
    <row r="299" spans="1:19">
      <c r="A299" s="850"/>
      <c r="B299" s="851"/>
      <c r="C299" s="851"/>
      <c r="D299" s="851"/>
      <c r="E299" s="851"/>
      <c r="F299" s="851"/>
      <c r="G299" s="851"/>
      <c r="H299" s="837"/>
      <c r="I299" s="837"/>
      <c r="J299" s="837"/>
      <c r="K299" s="837"/>
      <c r="L299" s="852"/>
      <c r="M299" s="852"/>
      <c r="N299" s="852"/>
      <c r="O299" s="852"/>
      <c r="P299" s="852"/>
      <c r="Q299" s="851"/>
      <c r="R299" s="851"/>
      <c r="S299" s="851"/>
    </row>
    <row r="300" spans="1:19">
      <c r="A300" s="850"/>
      <c r="B300" s="851"/>
      <c r="C300" s="851"/>
      <c r="D300" s="851"/>
      <c r="E300" s="851"/>
      <c r="F300" s="851"/>
      <c r="G300" s="851"/>
      <c r="H300" s="837"/>
      <c r="I300" s="837"/>
      <c r="J300" s="837"/>
      <c r="K300" s="837"/>
      <c r="L300" s="852"/>
      <c r="M300" s="852"/>
      <c r="N300" s="852"/>
      <c r="O300" s="852"/>
      <c r="P300" s="852"/>
      <c r="Q300" s="851"/>
      <c r="R300" s="851"/>
      <c r="S300" s="851"/>
    </row>
    <row r="301" spans="1:19">
      <c r="A301" s="850"/>
      <c r="B301" s="851"/>
      <c r="C301" s="851"/>
      <c r="D301" s="851"/>
      <c r="E301" s="851"/>
      <c r="F301" s="851"/>
      <c r="G301" s="851"/>
      <c r="H301" s="837"/>
      <c r="I301" s="837"/>
      <c r="J301" s="837"/>
      <c r="K301" s="837"/>
      <c r="L301" s="852"/>
      <c r="M301" s="852"/>
      <c r="N301" s="852"/>
      <c r="O301" s="852"/>
      <c r="P301" s="852"/>
      <c r="Q301" s="851"/>
      <c r="R301" s="851"/>
      <c r="S301" s="851"/>
    </row>
    <row r="302" spans="1:19">
      <c r="A302" s="850"/>
      <c r="B302" s="851"/>
      <c r="C302" s="851"/>
      <c r="D302" s="851"/>
      <c r="E302" s="851"/>
      <c r="F302" s="851"/>
      <c r="G302" s="851"/>
      <c r="H302" s="851"/>
      <c r="I302" s="851"/>
      <c r="J302" s="851"/>
      <c r="K302" s="851"/>
      <c r="L302" s="853"/>
      <c r="M302" s="853"/>
      <c r="N302" s="853"/>
      <c r="O302" s="853"/>
      <c r="P302" s="853"/>
      <c r="Q302" s="851"/>
      <c r="R302" s="851"/>
      <c r="S302" s="851"/>
    </row>
    <row r="303" spans="1:19">
      <c r="A303" s="850"/>
      <c r="B303" s="851"/>
      <c r="C303" s="851"/>
      <c r="D303" s="851"/>
      <c r="E303" s="851"/>
      <c r="F303" s="851"/>
      <c r="G303" s="851"/>
      <c r="H303" s="851"/>
      <c r="I303" s="851"/>
      <c r="J303" s="851"/>
      <c r="K303" s="851"/>
      <c r="L303" s="853"/>
      <c r="M303" s="853"/>
      <c r="N303" s="853"/>
      <c r="O303" s="853"/>
      <c r="P303" s="853"/>
      <c r="Q303" s="851"/>
      <c r="R303" s="851"/>
      <c r="S303" s="851"/>
    </row>
    <row r="304" spans="1:19">
      <c r="A304" s="850"/>
      <c r="B304" s="851"/>
      <c r="C304" s="851"/>
      <c r="D304" s="851"/>
      <c r="E304" s="851"/>
      <c r="F304" s="851"/>
      <c r="G304" s="851"/>
      <c r="H304" s="851"/>
      <c r="I304" s="851"/>
      <c r="J304" s="851"/>
      <c r="K304" s="851"/>
      <c r="L304" s="853"/>
      <c r="M304" s="853"/>
      <c r="N304" s="853"/>
      <c r="O304" s="853"/>
      <c r="P304" s="853"/>
      <c r="Q304" s="851"/>
      <c r="R304" s="851"/>
      <c r="S304" s="851"/>
    </row>
    <row r="305" spans="1:19">
      <c r="A305" s="850"/>
      <c r="B305" s="851"/>
      <c r="C305" s="851"/>
      <c r="D305" s="851"/>
      <c r="E305" s="851"/>
      <c r="F305" s="851"/>
      <c r="G305" s="851"/>
      <c r="H305" s="851"/>
      <c r="I305" s="851"/>
      <c r="J305" s="851"/>
      <c r="K305" s="851"/>
      <c r="L305" s="853"/>
      <c r="M305" s="853"/>
      <c r="N305" s="853"/>
      <c r="O305" s="853"/>
      <c r="P305" s="853"/>
      <c r="Q305" s="851"/>
      <c r="R305" s="851"/>
      <c r="S305" s="851"/>
    </row>
    <row r="306" spans="1:19">
      <c r="A306" s="850"/>
      <c r="B306" s="851"/>
      <c r="C306" s="851"/>
      <c r="D306" s="851"/>
      <c r="E306" s="851"/>
      <c r="F306" s="851"/>
      <c r="G306" s="851"/>
      <c r="H306" s="851"/>
      <c r="I306" s="851"/>
      <c r="J306" s="851"/>
      <c r="K306" s="851"/>
      <c r="L306" s="853"/>
      <c r="M306" s="853"/>
      <c r="N306" s="853"/>
      <c r="O306" s="853"/>
      <c r="P306" s="853"/>
      <c r="Q306" s="851"/>
      <c r="R306" s="851"/>
      <c r="S306" s="851"/>
    </row>
    <row r="307" spans="1:19">
      <c r="A307" s="850"/>
      <c r="B307" s="851"/>
      <c r="C307" s="851"/>
      <c r="D307" s="851"/>
      <c r="E307" s="851"/>
      <c r="F307" s="851"/>
      <c r="G307" s="851"/>
      <c r="H307" s="851"/>
      <c r="I307" s="851"/>
      <c r="J307" s="851"/>
      <c r="K307" s="851"/>
      <c r="L307" s="853"/>
      <c r="M307" s="853"/>
      <c r="N307" s="853"/>
      <c r="O307" s="853"/>
      <c r="P307" s="853"/>
      <c r="Q307" s="851"/>
      <c r="R307" s="851"/>
      <c r="S307" s="851"/>
    </row>
    <row r="308" spans="1:19">
      <c r="A308" s="850"/>
      <c r="B308" s="851"/>
      <c r="C308" s="851"/>
      <c r="D308" s="851"/>
      <c r="E308" s="851"/>
      <c r="F308" s="851"/>
      <c r="G308" s="851"/>
      <c r="H308" s="851"/>
      <c r="I308" s="851"/>
      <c r="J308" s="851"/>
      <c r="K308" s="851"/>
      <c r="L308" s="853"/>
      <c r="M308" s="853"/>
      <c r="N308" s="853"/>
      <c r="O308" s="853"/>
      <c r="P308" s="853"/>
      <c r="Q308" s="851"/>
      <c r="R308" s="851"/>
      <c r="S308" s="851"/>
    </row>
    <row r="309" spans="1:19">
      <c r="A309" s="850"/>
      <c r="B309" s="851"/>
      <c r="C309" s="851"/>
      <c r="D309" s="851"/>
      <c r="E309" s="851"/>
      <c r="F309" s="851"/>
      <c r="G309" s="851"/>
      <c r="H309" s="851"/>
      <c r="I309" s="851"/>
      <c r="J309" s="851"/>
      <c r="K309" s="851"/>
      <c r="L309" s="853"/>
      <c r="M309" s="853"/>
      <c r="N309" s="853"/>
      <c r="O309" s="853"/>
      <c r="P309" s="853"/>
      <c r="Q309" s="851"/>
      <c r="R309" s="851"/>
      <c r="S309" s="851"/>
    </row>
    <row r="310" spans="1:19">
      <c r="A310" s="850"/>
      <c r="B310" s="851"/>
      <c r="C310" s="851"/>
      <c r="D310" s="851"/>
      <c r="E310" s="851"/>
      <c r="F310" s="851"/>
      <c r="G310" s="851"/>
      <c r="H310" s="851"/>
      <c r="I310" s="851"/>
      <c r="J310" s="851"/>
      <c r="K310" s="851"/>
      <c r="L310" s="853"/>
      <c r="M310" s="853"/>
      <c r="N310" s="853"/>
      <c r="O310" s="853"/>
      <c r="P310" s="853"/>
      <c r="Q310" s="851"/>
      <c r="R310" s="851"/>
      <c r="S310" s="851"/>
    </row>
    <row r="311" spans="1:19">
      <c r="A311" s="850"/>
      <c r="B311" s="851"/>
      <c r="C311" s="851"/>
      <c r="D311" s="851"/>
      <c r="E311" s="851"/>
      <c r="F311" s="851"/>
      <c r="G311" s="851"/>
      <c r="H311" s="851"/>
      <c r="I311" s="851"/>
      <c r="J311" s="851"/>
      <c r="K311" s="851"/>
      <c r="L311" s="853"/>
      <c r="M311" s="853"/>
      <c r="N311" s="853"/>
      <c r="O311" s="853"/>
      <c r="P311" s="853"/>
      <c r="Q311" s="851"/>
      <c r="R311" s="851"/>
      <c r="S311" s="851"/>
    </row>
    <row r="312" spans="1:19">
      <c r="A312" s="850"/>
      <c r="B312" s="851"/>
      <c r="C312" s="851"/>
      <c r="D312" s="851"/>
      <c r="E312" s="851"/>
      <c r="F312" s="851"/>
      <c r="G312" s="851"/>
      <c r="H312" s="851"/>
      <c r="I312" s="851"/>
      <c r="J312" s="851"/>
      <c r="K312" s="851"/>
      <c r="L312" s="853"/>
      <c r="M312" s="853"/>
      <c r="N312" s="853"/>
      <c r="O312" s="853"/>
      <c r="P312" s="853"/>
      <c r="Q312" s="851"/>
      <c r="R312" s="851"/>
      <c r="S312" s="851"/>
    </row>
    <row r="313" spans="1:19">
      <c r="A313" s="850"/>
      <c r="B313" s="851"/>
      <c r="C313" s="851"/>
      <c r="D313" s="851"/>
      <c r="E313" s="851"/>
      <c r="F313" s="851"/>
      <c r="G313" s="851"/>
      <c r="H313" s="851"/>
      <c r="I313" s="851"/>
      <c r="J313" s="851"/>
      <c r="K313" s="851"/>
      <c r="L313" s="853"/>
      <c r="M313" s="853"/>
      <c r="N313" s="853"/>
      <c r="O313" s="853"/>
      <c r="P313" s="853"/>
      <c r="Q313" s="851"/>
      <c r="R313" s="851"/>
      <c r="S313" s="851"/>
    </row>
    <row r="314" spans="1:19">
      <c r="A314" s="850"/>
      <c r="B314" s="851"/>
      <c r="C314" s="851"/>
      <c r="D314" s="851"/>
      <c r="E314" s="851"/>
      <c r="F314" s="851"/>
      <c r="G314" s="851"/>
      <c r="H314" s="851"/>
      <c r="I314" s="851"/>
      <c r="J314" s="851"/>
      <c r="K314" s="851"/>
      <c r="L314" s="853"/>
      <c r="M314" s="853"/>
      <c r="N314" s="853"/>
      <c r="O314" s="853"/>
      <c r="P314" s="853"/>
      <c r="Q314" s="851"/>
      <c r="R314" s="851"/>
      <c r="S314" s="851"/>
    </row>
    <row r="315" spans="1:19">
      <c r="A315" s="850"/>
      <c r="B315" s="851"/>
      <c r="C315" s="851"/>
      <c r="D315" s="851"/>
      <c r="E315" s="851"/>
      <c r="F315" s="851"/>
      <c r="G315" s="851"/>
      <c r="H315" s="851"/>
      <c r="I315" s="851"/>
      <c r="J315" s="851"/>
      <c r="K315" s="851"/>
      <c r="L315" s="853"/>
      <c r="M315" s="853"/>
      <c r="N315" s="853"/>
      <c r="O315" s="853"/>
      <c r="P315" s="853"/>
      <c r="Q315" s="851"/>
      <c r="R315" s="851"/>
      <c r="S315" s="851"/>
    </row>
    <row r="316" spans="1:19">
      <c r="A316" s="850"/>
      <c r="B316" s="851"/>
      <c r="C316" s="851"/>
      <c r="D316" s="851"/>
      <c r="E316" s="851"/>
      <c r="F316" s="851"/>
      <c r="G316" s="851"/>
      <c r="H316" s="851"/>
      <c r="I316" s="851"/>
      <c r="J316" s="851"/>
      <c r="K316" s="851"/>
      <c r="L316" s="853"/>
      <c r="M316" s="853"/>
      <c r="N316" s="853"/>
      <c r="O316" s="853"/>
      <c r="P316" s="853"/>
      <c r="Q316" s="851"/>
      <c r="R316" s="851"/>
      <c r="S316" s="851"/>
    </row>
    <row r="317" spans="1:19">
      <c r="A317" s="850"/>
      <c r="B317" s="851"/>
      <c r="C317" s="851"/>
      <c r="D317" s="851"/>
      <c r="E317" s="851"/>
      <c r="F317" s="851"/>
      <c r="G317" s="851"/>
      <c r="H317" s="851"/>
      <c r="I317" s="851"/>
      <c r="J317" s="851"/>
      <c r="K317" s="851"/>
      <c r="L317" s="853"/>
      <c r="M317" s="853"/>
      <c r="N317" s="853"/>
      <c r="O317" s="853"/>
      <c r="P317" s="853"/>
      <c r="Q317" s="851"/>
      <c r="R317" s="851"/>
      <c r="S317" s="851"/>
    </row>
    <row r="318" spans="1:19">
      <c r="A318" s="850"/>
      <c r="B318" s="851"/>
      <c r="C318" s="851"/>
      <c r="D318" s="851"/>
      <c r="E318" s="851"/>
      <c r="F318" s="851"/>
      <c r="G318" s="851"/>
      <c r="H318" s="851"/>
      <c r="I318" s="851"/>
      <c r="J318" s="851"/>
      <c r="K318" s="851"/>
      <c r="L318" s="853"/>
      <c r="M318" s="853"/>
      <c r="N318" s="853"/>
      <c r="O318" s="853"/>
      <c r="P318" s="853"/>
      <c r="Q318" s="851"/>
      <c r="R318" s="851"/>
      <c r="S318" s="851"/>
    </row>
    <row r="319" spans="1:19">
      <c r="A319" s="850"/>
      <c r="B319" s="851"/>
      <c r="C319" s="851"/>
      <c r="D319" s="851"/>
      <c r="E319" s="851"/>
      <c r="F319" s="851"/>
      <c r="G319" s="851"/>
      <c r="H319" s="851"/>
      <c r="I319" s="851"/>
      <c r="J319" s="851"/>
      <c r="K319" s="851"/>
      <c r="L319" s="853"/>
      <c r="M319" s="853"/>
      <c r="N319" s="853"/>
      <c r="O319" s="853"/>
      <c r="P319" s="853"/>
      <c r="Q319" s="851"/>
      <c r="R319" s="851"/>
      <c r="S319" s="851"/>
    </row>
    <row r="320" spans="1:19">
      <c r="A320" s="850"/>
      <c r="B320" s="851"/>
      <c r="C320" s="851"/>
      <c r="D320" s="851"/>
      <c r="E320" s="851"/>
      <c r="F320" s="851"/>
      <c r="G320" s="851"/>
      <c r="H320" s="851"/>
      <c r="I320" s="851"/>
      <c r="J320" s="851"/>
      <c r="K320" s="851"/>
      <c r="L320" s="853"/>
      <c r="M320" s="853"/>
      <c r="N320" s="853"/>
      <c r="O320" s="853"/>
      <c r="P320" s="853"/>
      <c r="Q320" s="851"/>
      <c r="R320" s="851"/>
      <c r="S320" s="851"/>
    </row>
    <row r="321" spans="1:19">
      <c r="A321" s="850"/>
      <c r="B321" s="851"/>
      <c r="C321" s="851"/>
      <c r="D321" s="851"/>
      <c r="E321" s="851"/>
      <c r="F321" s="851"/>
      <c r="G321" s="851"/>
      <c r="H321" s="851"/>
      <c r="I321" s="851"/>
      <c r="J321" s="851"/>
      <c r="K321" s="851"/>
      <c r="L321" s="853"/>
      <c r="M321" s="853"/>
      <c r="N321" s="853"/>
      <c r="O321" s="853"/>
      <c r="P321" s="853"/>
      <c r="Q321" s="851"/>
      <c r="R321" s="851"/>
      <c r="S321" s="851"/>
    </row>
    <row r="322" spans="1:19">
      <c r="A322" s="850"/>
      <c r="B322" s="851"/>
      <c r="C322" s="851"/>
      <c r="D322" s="851"/>
      <c r="E322" s="851"/>
      <c r="F322" s="851"/>
      <c r="G322" s="851"/>
      <c r="H322" s="851"/>
      <c r="I322" s="851"/>
      <c r="J322" s="851"/>
      <c r="K322" s="851"/>
      <c r="L322" s="853"/>
      <c r="M322" s="853"/>
      <c r="N322" s="853"/>
      <c r="O322" s="853"/>
      <c r="P322" s="853"/>
      <c r="Q322" s="851"/>
      <c r="R322" s="851"/>
      <c r="S322" s="851"/>
    </row>
    <row r="323" spans="1:19">
      <c r="A323" s="850"/>
      <c r="B323" s="851"/>
      <c r="C323" s="851"/>
      <c r="D323" s="851"/>
      <c r="E323" s="851"/>
      <c r="F323" s="851"/>
      <c r="G323" s="851"/>
      <c r="H323" s="851"/>
      <c r="I323" s="851"/>
      <c r="J323" s="851"/>
      <c r="K323" s="851"/>
      <c r="L323" s="853"/>
      <c r="M323" s="853"/>
      <c r="N323" s="853"/>
      <c r="O323" s="853"/>
      <c r="P323" s="853"/>
      <c r="Q323" s="851"/>
      <c r="R323" s="851"/>
      <c r="S323" s="851"/>
    </row>
    <row r="324" spans="1:19">
      <c r="A324" s="850"/>
      <c r="B324" s="851"/>
      <c r="C324" s="851"/>
      <c r="D324" s="851"/>
      <c r="E324" s="851"/>
      <c r="F324" s="851"/>
      <c r="G324" s="851"/>
      <c r="H324" s="851"/>
      <c r="I324" s="851"/>
      <c r="J324" s="851"/>
      <c r="K324" s="851"/>
      <c r="L324" s="853"/>
      <c r="M324" s="853"/>
      <c r="N324" s="853"/>
      <c r="O324" s="853"/>
      <c r="P324" s="853"/>
      <c r="Q324" s="851"/>
      <c r="R324" s="851"/>
      <c r="S324" s="851"/>
    </row>
    <row r="325" spans="1:19">
      <c r="A325" s="850"/>
      <c r="B325" s="851"/>
      <c r="C325" s="851"/>
      <c r="D325" s="851"/>
      <c r="E325" s="851"/>
      <c r="F325" s="851"/>
      <c r="G325" s="851"/>
      <c r="H325" s="851"/>
      <c r="I325" s="851"/>
      <c r="J325" s="851"/>
      <c r="K325" s="851"/>
      <c r="L325" s="853"/>
      <c r="M325" s="853"/>
      <c r="N325" s="853"/>
      <c r="O325" s="853"/>
      <c r="P325" s="853"/>
      <c r="Q325" s="851"/>
      <c r="R325" s="851"/>
      <c r="S325" s="851"/>
    </row>
    <row r="326" spans="1:19">
      <c r="A326" s="850"/>
      <c r="B326" s="851"/>
      <c r="C326" s="851"/>
      <c r="D326" s="851"/>
      <c r="E326" s="851"/>
      <c r="F326" s="851"/>
      <c r="G326" s="851"/>
      <c r="H326" s="851"/>
      <c r="I326" s="851"/>
      <c r="J326" s="851"/>
      <c r="K326" s="851"/>
      <c r="L326" s="853"/>
      <c r="M326" s="853"/>
      <c r="N326" s="853"/>
      <c r="O326" s="853"/>
      <c r="P326" s="853"/>
      <c r="Q326" s="851"/>
      <c r="R326" s="851"/>
      <c r="S326" s="851"/>
    </row>
    <row r="327" spans="1:19">
      <c r="A327" s="850"/>
      <c r="B327" s="851"/>
      <c r="C327" s="851"/>
      <c r="D327" s="851"/>
      <c r="E327" s="851"/>
      <c r="F327" s="851"/>
      <c r="G327" s="851"/>
      <c r="H327" s="851"/>
      <c r="I327" s="851"/>
      <c r="J327" s="851"/>
      <c r="K327" s="851"/>
      <c r="L327" s="853"/>
      <c r="M327" s="853"/>
      <c r="N327" s="853"/>
      <c r="O327" s="853"/>
      <c r="P327" s="853"/>
      <c r="Q327" s="851"/>
      <c r="R327" s="851"/>
      <c r="S327" s="851"/>
    </row>
    <row r="328" spans="1:19">
      <c r="A328" s="850"/>
      <c r="B328" s="851"/>
      <c r="C328" s="851"/>
      <c r="D328" s="851"/>
      <c r="E328" s="851"/>
      <c r="F328" s="851"/>
      <c r="G328" s="851"/>
      <c r="H328" s="851"/>
      <c r="I328" s="851"/>
      <c r="J328" s="851"/>
      <c r="K328" s="851"/>
      <c r="L328" s="853"/>
      <c r="M328" s="853"/>
      <c r="N328" s="853"/>
      <c r="O328" s="853"/>
      <c r="P328" s="853"/>
      <c r="Q328" s="851"/>
      <c r="R328" s="851"/>
      <c r="S328" s="851"/>
    </row>
    <row r="329" spans="1:19">
      <c r="A329" s="850"/>
      <c r="B329" s="851"/>
      <c r="C329" s="851"/>
      <c r="D329" s="851"/>
      <c r="E329" s="851"/>
      <c r="F329" s="851"/>
      <c r="G329" s="851"/>
      <c r="H329" s="851"/>
      <c r="I329" s="851"/>
      <c r="J329" s="851"/>
      <c r="K329" s="851"/>
      <c r="L329" s="853"/>
      <c r="M329" s="853"/>
      <c r="N329" s="853"/>
      <c r="O329" s="853"/>
      <c r="P329" s="853"/>
      <c r="Q329" s="851"/>
      <c r="R329" s="851"/>
      <c r="S329" s="851"/>
    </row>
    <row r="330" spans="1:19">
      <c r="A330" s="850"/>
      <c r="B330" s="851"/>
      <c r="C330" s="851"/>
      <c r="D330" s="851"/>
      <c r="E330" s="851"/>
      <c r="F330" s="851"/>
      <c r="G330" s="851"/>
      <c r="H330" s="851"/>
      <c r="I330" s="851"/>
      <c r="J330" s="851"/>
      <c r="K330" s="851"/>
      <c r="L330" s="853"/>
      <c r="M330" s="853"/>
      <c r="N330" s="853"/>
      <c r="O330" s="853"/>
      <c r="P330" s="853"/>
      <c r="Q330" s="851"/>
      <c r="R330" s="851"/>
      <c r="S330" s="851"/>
    </row>
    <row r="331" spans="1:19">
      <c r="A331" s="850"/>
      <c r="B331" s="851"/>
      <c r="C331" s="851"/>
      <c r="D331" s="851"/>
      <c r="E331" s="851"/>
      <c r="F331" s="851"/>
      <c r="G331" s="851"/>
      <c r="H331" s="851"/>
      <c r="I331" s="851"/>
      <c r="J331" s="851"/>
      <c r="K331" s="851"/>
      <c r="L331" s="853"/>
      <c r="M331" s="853"/>
      <c r="N331" s="853"/>
      <c r="O331" s="853"/>
      <c r="P331" s="853"/>
      <c r="Q331" s="851"/>
      <c r="R331" s="851"/>
      <c r="S331" s="851"/>
    </row>
    <row r="332" spans="1:19">
      <c r="A332" s="850"/>
      <c r="B332" s="851"/>
      <c r="C332" s="851"/>
      <c r="D332" s="851"/>
      <c r="E332" s="851"/>
      <c r="F332" s="851"/>
      <c r="G332" s="851"/>
      <c r="H332" s="851"/>
      <c r="I332" s="851"/>
      <c r="J332" s="851"/>
      <c r="K332" s="851"/>
      <c r="L332" s="853"/>
      <c r="M332" s="853"/>
      <c r="N332" s="853"/>
      <c r="O332" s="853"/>
      <c r="P332" s="853"/>
      <c r="Q332" s="851"/>
      <c r="R332" s="851"/>
      <c r="S332" s="851"/>
    </row>
    <row r="333" spans="1:19">
      <c r="A333" s="850"/>
      <c r="B333" s="851"/>
      <c r="C333" s="851"/>
      <c r="D333" s="851"/>
      <c r="E333" s="851"/>
      <c r="F333" s="851"/>
      <c r="G333" s="851"/>
      <c r="H333" s="851"/>
      <c r="I333" s="851"/>
      <c r="J333" s="851"/>
      <c r="K333" s="851"/>
      <c r="L333" s="853"/>
      <c r="M333" s="853"/>
      <c r="N333" s="853"/>
      <c r="O333" s="853"/>
      <c r="P333" s="853"/>
      <c r="Q333" s="851"/>
      <c r="R333" s="851"/>
      <c r="S333" s="851"/>
    </row>
    <row r="334" spans="1:19">
      <c r="A334" s="850"/>
      <c r="B334" s="851"/>
      <c r="C334" s="851"/>
      <c r="D334" s="851"/>
      <c r="E334" s="851"/>
      <c r="F334" s="851"/>
      <c r="G334" s="851"/>
      <c r="H334" s="851"/>
      <c r="I334" s="851"/>
      <c r="J334" s="851"/>
      <c r="K334" s="851"/>
      <c r="L334" s="853"/>
      <c r="M334" s="853"/>
      <c r="N334" s="853"/>
      <c r="O334" s="853"/>
      <c r="P334" s="853"/>
      <c r="Q334" s="851"/>
      <c r="R334" s="851"/>
      <c r="S334" s="851"/>
    </row>
    <row r="335" spans="1:19">
      <c r="A335" s="850"/>
      <c r="B335" s="851"/>
      <c r="C335" s="851"/>
      <c r="D335" s="851"/>
      <c r="E335" s="851"/>
      <c r="F335" s="851"/>
      <c r="G335" s="851"/>
      <c r="H335" s="851"/>
      <c r="I335" s="851"/>
      <c r="J335" s="851"/>
      <c r="K335" s="851"/>
      <c r="L335" s="853"/>
      <c r="M335" s="853"/>
      <c r="N335" s="853"/>
      <c r="O335" s="853"/>
      <c r="P335" s="853"/>
      <c r="Q335" s="851"/>
      <c r="R335" s="851"/>
      <c r="S335" s="851"/>
    </row>
    <row r="336" spans="1:19">
      <c r="A336" s="850"/>
      <c r="B336" s="851"/>
      <c r="C336" s="851"/>
      <c r="D336" s="851"/>
      <c r="E336" s="851"/>
      <c r="F336" s="851"/>
      <c r="G336" s="851"/>
      <c r="H336" s="851"/>
      <c r="I336" s="851"/>
      <c r="J336" s="851"/>
      <c r="K336" s="851"/>
      <c r="L336" s="853"/>
      <c r="M336" s="853"/>
      <c r="N336" s="853"/>
      <c r="O336" s="853"/>
      <c r="P336" s="853"/>
      <c r="Q336" s="851"/>
      <c r="R336" s="851"/>
      <c r="S336" s="851"/>
    </row>
    <row r="337" spans="1:19">
      <c r="A337" s="850"/>
      <c r="B337" s="851"/>
      <c r="C337" s="851"/>
      <c r="D337" s="851"/>
      <c r="E337" s="851"/>
      <c r="F337" s="851"/>
      <c r="G337" s="851"/>
      <c r="H337" s="851"/>
      <c r="I337" s="851"/>
      <c r="J337" s="851"/>
      <c r="K337" s="851"/>
      <c r="L337" s="853"/>
      <c r="M337" s="853"/>
      <c r="N337" s="853"/>
      <c r="O337" s="853"/>
      <c r="P337" s="853"/>
      <c r="Q337" s="851"/>
      <c r="R337" s="851"/>
      <c r="S337" s="851"/>
    </row>
    <row r="338" spans="1:19">
      <c r="A338" s="850"/>
      <c r="B338" s="851"/>
      <c r="C338" s="851"/>
      <c r="D338" s="851"/>
      <c r="E338" s="851"/>
      <c r="F338" s="851"/>
      <c r="G338" s="851"/>
      <c r="H338" s="851"/>
      <c r="I338" s="851"/>
      <c r="J338" s="851"/>
      <c r="K338" s="851"/>
      <c r="L338" s="853"/>
      <c r="M338" s="853"/>
      <c r="N338" s="853"/>
      <c r="O338" s="853"/>
      <c r="P338" s="853"/>
      <c r="Q338" s="851"/>
      <c r="R338" s="851"/>
      <c r="S338" s="851"/>
    </row>
    <row r="339" spans="1:19">
      <c r="A339" s="850"/>
      <c r="B339" s="851"/>
      <c r="C339" s="851"/>
      <c r="D339" s="851"/>
      <c r="E339" s="851"/>
      <c r="F339" s="851"/>
      <c r="G339" s="851"/>
      <c r="H339" s="851"/>
      <c r="I339" s="851"/>
      <c r="J339" s="851"/>
      <c r="K339" s="851"/>
      <c r="L339" s="853"/>
      <c r="M339" s="853"/>
      <c r="N339" s="853"/>
      <c r="O339" s="853"/>
      <c r="P339" s="853"/>
      <c r="Q339" s="851"/>
      <c r="R339" s="851"/>
      <c r="S339" s="851"/>
    </row>
    <row r="340" spans="1:19">
      <c r="A340" s="850"/>
      <c r="B340" s="851"/>
      <c r="C340" s="851"/>
      <c r="D340" s="851"/>
      <c r="E340" s="851"/>
      <c r="F340" s="851"/>
      <c r="G340" s="851"/>
      <c r="H340" s="851"/>
      <c r="I340" s="851"/>
      <c r="J340" s="851"/>
      <c r="K340" s="851"/>
      <c r="L340" s="853"/>
      <c r="M340" s="853"/>
      <c r="N340" s="853"/>
      <c r="O340" s="853"/>
      <c r="P340" s="853"/>
      <c r="Q340" s="851"/>
      <c r="R340" s="851"/>
      <c r="S340" s="851"/>
    </row>
    <row r="341" spans="1:19">
      <c r="A341" s="850"/>
      <c r="B341" s="851"/>
      <c r="C341" s="851"/>
      <c r="D341" s="851"/>
      <c r="E341" s="851"/>
      <c r="F341" s="851"/>
      <c r="G341" s="851"/>
      <c r="H341" s="851"/>
      <c r="I341" s="851"/>
      <c r="J341" s="851"/>
      <c r="K341" s="851"/>
      <c r="L341" s="853"/>
      <c r="M341" s="853"/>
      <c r="N341" s="853"/>
      <c r="O341" s="853"/>
      <c r="P341" s="853"/>
      <c r="Q341" s="851"/>
      <c r="R341" s="851"/>
      <c r="S341" s="851"/>
    </row>
    <row r="342" spans="1:19">
      <c r="A342" s="850"/>
      <c r="B342" s="851"/>
      <c r="C342" s="851"/>
      <c r="D342" s="851"/>
      <c r="E342" s="851"/>
      <c r="F342" s="851"/>
      <c r="G342" s="851"/>
      <c r="H342" s="851"/>
      <c r="I342" s="851"/>
      <c r="J342" s="851"/>
      <c r="K342" s="851"/>
      <c r="L342" s="853"/>
      <c r="M342" s="853"/>
      <c r="N342" s="853"/>
      <c r="O342" s="853"/>
      <c r="P342" s="853"/>
      <c r="Q342" s="851"/>
      <c r="R342" s="851"/>
      <c r="S342" s="851"/>
    </row>
    <row r="343" spans="1:19">
      <c r="A343" s="850"/>
      <c r="B343" s="851"/>
      <c r="C343" s="851"/>
      <c r="D343" s="851"/>
      <c r="E343" s="851"/>
      <c r="F343" s="851"/>
      <c r="G343" s="851"/>
      <c r="H343" s="851"/>
      <c r="I343" s="851"/>
      <c r="J343" s="851"/>
      <c r="K343" s="851"/>
      <c r="L343" s="853"/>
      <c r="M343" s="853"/>
      <c r="N343" s="853"/>
      <c r="O343" s="853"/>
      <c r="P343" s="853"/>
      <c r="Q343" s="851"/>
      <c r="R343" s="851"/>
      <c r="S343" s="851"/>
    </row>
    <row r="344" spans="1:19">
      <c r="A344" s="850"/>
      <c r="B344" s="851"/>
      <c r="C344" s="851"/>
      <c r="D344" s="851"/>
      <c r="E344" s="851"/>
      <c r="F344" s="851"/>
      <c r="G344" s="851"/>
      <c r="H344" s="851"/>
      <c r="I344" s="851"/>
      <c r="J344" s="851"/>
      <c r="K344" s="851"/>
      <c r="L344" s="853"/>
      <c r="M344" s="853"/>
      <c r="N344" s="853"/>
      <c r="O344" s="853"/>
      <c r="P344" s="853"/>
      <c r="Q344" s="851"/>
      <c r="R344" s="851"/>
      <c r="S344" s="851"/>
    </row>
    <row r="345" spans="1:19">
      <c r="A345" s="850"/>
      <c r="B345" s="851"/>
      <c r="C345" s="851"/>
      <c r="D345" s="851"/>
      <c r="E345" s="851"/>
      <c r="F345" s="851"/>
      <c r="G345" s="851"/>
      <c r="H345" s="851"/>
      <c r="I345" s="851"/>
      <c r="J345" s="851"/>
      <c r="K345" s="851"/>
      <c r="L345" s="853"/>
      <c r="M345" s="853"/>
      <c r="N345" s="853"/>
      <c r="O345" s="853"/>
      <c r="P345" s="853"/>
      <c r="Q345" s="851"/>
      <c r="R345" s="851"/>
      <c r="S345" s="851"/>
    </row>
    <row r="346" spans="1:19">
      <c r="A346" s="850"/>
      <c r="B346" s="851"/>
      <c r="C346" s="851"/>
      <c r="D346" s="851"/>
      <c r="E346" s="851"/>
      <c r="F346" s="851"/>
      <c r="G346" s="851"/>
      <c r="H346" s="851"/>
      <c r="I346" s="851"/>
      <c r="J346" s="851"/>
      <c r="K346" s="851"/>
      <c r="L346" s="853"/>
      <c r="M346" s="853"/>
      <c r="N346" s="853"/>
      <c r="O346" s="853"/>
      <c r="P346" s="853"/>
      <c r="Q346" s="851"/>
      <c r="R346" s="851"/>
      <c r="S346" s="851"/>
    </row>
    <row r="347" spans="1:19">
      <c r="A347" s="850"/>
      <c r="B347" s="851"/>
      <c r="C347" s="851"/>
      <c r="D347" s="851"/>
      <c r="E347" s="851"/>
      <c r="F347" s="851"/>
      <c r="G347" s="851"/>
      <c r="H347" s="851"/>
      <c r="I347" s="851"/>
      <c r="J347" s="851"/>
      <c r="K347" s="851"/>
      <c r="L347" s="853"/>
      <c r="M347" s="853"/>
      <c r="N347" s="853"/>
      <c r="O347" s="853"/>
      <c r="P347" s="853"/>
      <c r="Q347" s="851"/>
      <c r="R347" s="851"/>
      <c r="S347" s="851"/>
    </row>
    <row r="348" spans="1:19">
      <c r="A348" s="850"/>
      <c r="B348" s="851"/>
      <c r="C348" s="851"/>
      <c r="D348" s="851"/>
      <c r="E348" s="851"/>
      <c r="F348" s="851"/>
      <c r="G348" s="851"/>
      <c r="H348" s="851"/>
      <c r="I348" s="851"/>
      <c r="J348" s="851"/>
      <c r="K348" s="851"/>
      <c r="L348" s="853"/>
      <c r="M348" s="853"/>
      <c r="N348" s="853"/>
      <c r="O348" s="853"/>
      <c r="P348" s="853"/>
      <c r="Q348" s="851"/>
      <c r="R348" s="851"/>
      <c r="S348" s="851"/>
    </row>
    <row r="349" spans="1:19">
      <c r="A349" s="850"/>
      <c r="B349" s="851"/>
      <c r="C349" s="851"/>
      <c r="D349" s="851"/>
      <c r="E349" s="851"/>
      <c r="F349" s="851"/>
      <c r="G349" s="851"/>
      <c r="H349" s="851"/>
      <c r="I349" s="851"/>
      <c r="J349" s="851"/>
      <c r="K349" s="851"/>
      <c r="L349" s="853"/>
      <c r="M349" s="853"/>
      <c r="N349" s="853"/>
      <c r="O349" s="853"/>
      <c r="P349" s="853"/>
      <c r="Q349" s="851"/>
      <c r="R349" s="851"/>
      <c r="S349" s="851"/>
    </row>
    <row r="350" spans="1:19">
      <c r="A350" s="850"/>
      <c r="B350" s="851"/>
      <c r="C350" s="851"/>
      <c r="D350" s="851"/>
      <c r="E350" s="851"/>
      <c r="F350" s="851"/>
      <c r="G350" s="851"/>
      <c r="H350" s="851"/>
      <c r="I350" s="851"/>
      <c r="J350" s="851"/>
      <c r="K350" s="851"/>
      <c r="L350" s="853"/>
      <c r="M350" s="853"/>
      <c r="N350" s="853"/>
      <c r="O350" s="853"/>
      <c r="P350" s="853"/>
      <c r="Q350" s="851"/>
      <c r="R350" s="851"/>
      <c r="S350" s="851"/>
    </row>
    <row r="351" spans="1:19">
      <c r="A351" s="850"/>
      <c r="B351" s="851"/>
      <c r="C351" s="851"/>
      <c r="D351" s="851"/>
      <c r="E351" s="851"/>
      <c r="F351" s="851"/>
      <c r="G351" s="851"/>
      <c r="H351" s="851"/>
      <c r="I351" s="851"/>
      <c r="J351" s="851"/>
      <c r="K351" s="851"/>
      <c r="L351" s="853"/>
      <c r="M351" s="853"/>
      <c r="N351" s="853"/>
      <c r="O351" s="853"/>
      <c r="P351" s="853"/>
      <c r="Q351" s="851"/>
      <c r="R351" s="851"/>
      <c r="S351" s="851"/>
    </row>
    <row r="352" spans="1:19">
      <c r="A352" s="850"/>
      <c r="B352" s="851"/>
      <c r="C352" s="851"/>
      <c r="D352" s="851"/>
      <c r="E352" s="851"/>
      <c r="F352" s="851"/>
      <c r="G352" s="851"/>
      <c r="H352" s="851"/>
      <c r="I352" s="851"/>
      <c r="J352" s="851"/>
      <c r="K352" s="851"/>
      <c r="L352" s="853"/>
      <c r="M352" s="853"/>
      <c r="N352" s="853"/>
      <c r="O352" s="853"/>
      <c r="P352" s="853"/>
      <c r="Q352" s="851"/>
      <c r="R352" s="851"/>
      <c r="S352" s="851"/>
    </row>
    <row r="353" spans="1:19">
      <c r="A353" s="850"/>
      <c r="B353" s="851"/>
      <c r="C353" s="851"/>
      <c r="D353" s="851"/>
      <c r="E353" s="851"/>
      <c r="F353" s="851"/>
      <c r="G353" s="851"/>
      <c r="H353" s="851"/>
      <c r="I353" s="851"/>
      <c r="J353" s="851"/>
      <c r="K353" s="851"/>
      <c r="L353" s="853"/>
      <c r="M353" s="853"/>
      <c r="N353" s="853"/>
      <c r="O353" s="853"/>
      <c r="P353" s="853"/>
      <c r="Q353" s="851"/>
      <c r="R353" s="851"/>
      <c r="S353" s="851"/>
    </row>
    <row r="354" spans="1:19">
      <c r="A354" s="850"/>
      <c r="B354" s="851"/>
      <c r="C354" s="851"/>
      <c r="D354" s="851"/>
      <c r="E354" s="851"/>
      <c r="F354" s="851"/>
      <c r="G354" s="851"/>
      <c r="H354" s="851"/>
      <c r="I354" s="851"/>
      <c r="J354" s="851"/>
      <c r="K354" s="851"/>
      <c r="L354" s="853"/>
      <c r="M354" s="853"/>
      <c r="N354" s="853"/>
      <c r="O354" s="853"/>
      <c r="P354" s="853"/>
      <c r="Q354" s="851"/>
      <c r="R354" s="851"/>
      <c r="S354" s="851"/>
    </row>
    <row r="355" spans="1:19">
      <c r="A355" s="850"/>
      <c r="B355" s="851"/>
      <c r="C355" s="851"/>
      <c r="D355" s="851"/>
      <c r="E355" s="851"/>
      <c r="F355" s="851"/>
      <c r="G355" s="851"/>
      <c r="H355" s="851"/>
      <c r="I355" s="851"/>
      <c r="J355" s="851"/>
      <c r="K355" s="851"/>
      <c r="L355" s="853"/>
      <c r="M355" s="853"/>
      <c r="N355" s="853"/>
      <c r="O355" s="853"/>
      <c r="P355" s="853"/>
      <c r="Q355" s="851"/>
      <c r="R355" s="851"/>
      <c r="S355" s="851"/>
    </row>
    <row r="356" spans="1:19">
      <c r="A356" s="850"/>
      <c r="B356" s="851"/>
      <c r="C356" s="851"/>
      <c r="D356" s="851"/>
      <c r="E356" s="851"/>
      <c r="F356" s="851"/>
      <c r="G356" s="851"/>
      <c r="H356" s="851"/>
      <c r="I356" s="851"/>
      <c r="J356" s="851"/>
      <c r="K356" s="851"/>
      <c r="L356" s="853"/>
      <c r="M356" s="853"/>
      <c r="N356" s="853"/>
      <c r="O356" s="853"/>
      <c r="P356" s="853"/>
      <c r="Q356" s="851"/>
      <c r="R356" s="851"/>
      <c r="S356" s="851"/>
    </row>
    <row r="357" spans="1:19">
      <c r="A357" s="850"/>
      <c r="B357" s="851"/>
      <c r="C357" s="851"/>
      <c r="D357" s="851"/>
      <c r="E357" s="851"/>
      <c r="F357" s="851"/>
      <c r="G357" s="851"/>
      <c r="H357" s="851"/>
      <c r="I357" s="851"/>
      <c r="J357" s="851"/>
      <c r="K357" s="851"/>
      <c r="L357" s="853"/>
      <c r="M357" s="853"/>
      <c r="N357" s="853"/>
      <c r="O357" s="853"/>
      <c r="P357" s="853"/>
      <c r="Q357" s="851"/>
      <c r="R357" s="851"/>
      <c r="S357" s="851"/>
    </row>
    <row r="358" spans="1:19">
      <c r="A358" s="850"/>
      <c r="B358" s="851"/>
      <c r="C358" s="851"/>
      <c r="D358" s="851"/>
      <c r="E358" s="851"/>
      <c r="F358" s="851"/>
      <c r="G358" s="851"/>
      <c r="H358" s="851"/>
      <c r="I358" s="851"/>
      <c r="J358" s="851"/>
      <c r="K358" s="851"/>
      <c r="L358" s="853"/>
      <c r="M358" s="853"/>
      <c r="N358" s="853"/>
      <c r="O358" s="853"/>
      <c r="P358" s="853"/>
      <c r="Q358" s="851"/>
      <c r="R358" s="851"/>
      <c r="S358" s="851"/>
    </row>
    <row r="383" spans="4:4">
      <c r="D383" s="849"/>
    </row>
    <row r="384" spans="4:4">
      <c r="D384" s="851"/>
    </row>
    <row r="385" spans="4:4">
      <c r="D385" s="853"/>
    </row>
    <row r="386" spans="4:4">
      <c r="D386" s="853"/>
    </row>
    <row r="387" spans="4:4">
      <c r="D387" s="851"/>
    </row>
    <row r="388" spans="4:4">
      <c r="D388" s="853"/>
    </row>
    <row r="389" spans="4:4">
      <c r="D389" s="853"/>
    </row>
    <row r="390" spans="4:4">
      <c r="D390" s="853"/>
    </row>
    <row r="391" spans="4:4">
      <c r="D391" s="853"/>
    </row>
    <row r="392" spans="4:4">
      <c r="D392" s="853"/>
    </row>
    <row r="393" spans="4:4">
      <c r="D393" s="853"/>
    </row>
    <row r="394" spans="4:4">
      <c r="D394" s="853"/>
    </row>
    <row r="395" spans="4:4">
      <c r="D395" s="853"/>
    </row>
    <row r="396" spans="4:4">
      <c r="D396" s="853"/>
    </row>
    <row r="397" spans="4:4">
      <c r="D397" s="853"/>
    </row>
    <row r="398" spans="4:4">
      <c r="D398" s="853"/>
    </row>
    <row r="399" spans="4:4">
      <c r="D399" s="853"/>
    </row>
    <row r="400" spans="4:4">
      <c r="D400" s="853"/>
    </row>
    <row r="401" spans="4:4">
      <c r="D401" s="851"/>
    </row>
    <row r="402" spans="4:4">
      <c r="D402" s="851"/>
    </row>
    <row r="403" spans="4:4">
      <c r="D403" s="851"/>
    </row>
    <row r="404" spans="4:4">
      <c r="D404" s="851"/>
    </row>
    <row r="405" spans="4:4">
      <c r="D405" s="851"/>
    </row>
    <row r="406" spans="4:4">
      <c r="D406" s="851"/>
    </row>
    <row r="407" spans="4:4">
      <c r="D407" s="851"/>
    </row>
    <row r="408" spans="4:4">
      <c r="D408" s="851"/>
    </row>
    <row r="409" spans="4:4">
      <c r="D409" s="851"/>
    </row>
    <row r="410" spans="4:4">
      <c r="D410" s="851"/>
    </row>
    <row r="411" spans="4:4">
      <c r="D411" s="853"/>
    </row>
    <row r="412" spans="4:4">
      <c r="D412" s="853"/>
    </row>
    <row r="413" spans="4:4">
      <c r="D413" s="851"/>
    </row>
    <row r="414" spans="4:4">
      <c r="D414" s="851"/>
    </row>
    <row r="415" spans="4:4">
      <c r="D415" s="851"/>
    </row>
    <row r="416" spans="4:4">
      <c r="D416" s="851"/>
    </row>
    <row r="417" spans="4:4">
      <c r="D417" s="851"/>
    </row>
    <row r="418" spans="4:4">
      <c r="D418" s="851"/>
    </row>
    <row r="419" spans="4:4">
      <c r="D419" s="851"/>
    </row>
    <row r="420" spans="4:4">
      <c r="D420" s="851"/>
    </row>
    <row r="421" spans="4:4">
      <c r="D421" s="851"/>
    </row>
    <row r="422" spans="4:4">
      <c r="D422" s="851"/>
    </row>
    <row r="423" spans="4:4">
      <c r="D423" s="851"/>
    </row>
    <row r="424" spans="4:4">
      <c r="D424" s="851"/>
    </row>
    <row r="425" spans="4:4">
      <c r="D425" s="851"/>
    </row>
    <row r="426" spans="4:4">
      <c r="D426" s="851"/>
    </row>
    <row r="427" spans="4:4">
      <c r="D427" s="851"/>
    </row>
    <row r="428" spans="4:4">
      <c r="D428" s="851"/>
    </row>
    <row r="429" spans="4:4">
      <c r="D429" s="851"/>
    </row>
    <row r="430" spans="4:4">
      <c r="D430" s="851"/>
    </row>
    <row r="431" spans="4:4">
      <c r="D431" s="851"/>
    </row>
    <row r="432" spans="4:4">
      <c r="D432" s="851"/>
    </row>
    <row r="433" spans="4:4">
      <c r="D433" s="851"/>
    </row>
    <row r="434" spans="4:4">
      <c r="D434" s="851"/>
    </row>
    <row r="435" spans="4:4">
      <c r="D435" s="851"/>
    </row>
    <row r="436" spans="4:4">
      <c r="D436" s="851"/>
    </row>
    <row r="437" spans="4:4">
      <c r="D437" s="851"/>
    </row>
    <row r="438" spans="4:4">
      <c r="D438" s="851"/>
    </row>
    <row r="439" spans="4:4">
      <c r="D439" s="851"/>
    </row>
    <row r="440" spans="4:4">
      <c r="D440" s="851"/>
    </row>
    <row r="441" spans="4:4">
      <c r="D441" s="851"/>
    </row>
    <row r="442" spans="4:4">
      <c r="D442" s="851"/>
    </row>
    <row r="443" spans="4:4">
      <c r="D443" s="851"/>
    </row>
    <row r="444" spans="4:4">
      <c r="D444" s="851"/>
    </row>
    <row r="445" spans="4:4">
      <c r="D445" s="851"/>
    </row>
    <row r="446" spans="4:4">
      <c r="D446" s="851"/>
    </row>
    <row r="447" spans="4:4">
      <c r="D447" s="851"/>
    </row>
    <row r="448" spans="4:4">
      <c r="D448" s="851"/>
    </row>
    <row r="449" spans="4:4">
      <c r="D449" s="851"/>
    </row>
  </sheetData>
  <mergeCells count="9">
    <mergeCell ref="A2:D2"/>
    <mergeCell ref="K2:T2"/>
    <mergeCell ref="K1:T1"/>
    <mergeCell ref="A3:B3"/>
    <mergeCell ref="C3:D3"/>
    <mergeCell ref="F3:G3"/>
    <mergeCell ref="J3:K3"/>
    <mergeCell ref="L3:M3"/>
    <mergeCell ref="P3:Q3"/>
  </mergeCells>
  <dataValidations count="2">
    <dataValidation type="list" allowBlank="1" showInputMessage="1" showErrorMessage="1" sqref="B4 B151:B377">
      <formula1>#REF!</formula1>
    </dataValidation>
    <dataValidation type="list" allowBlank="1" showInputMessage="1" showErrorMessage="1" sqref="D151:D449 R4 R151:R500 P151:P449 O151:O470 N4:P4 N151:N473 M4:M500 L151:L501 K4:L4 K151:K449 I151:I445 G151:H447 D4:I4 E151:F445">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[3]Lists!#REF!</xm:f>
          </x14:formula1>
          <xm:sqref>R501:R1048576 P450:P1048576 B378:B1048576 D450:D1048576 E446:F1048576 G448:H1048576 I446:I1048576 K450:K1048576 L502:L1048576 M501:M1048576 N474:N1048576 O471:O1048576</xm:sqref>
        </x14:dataValidation>
        <x14:dataValidation type="list" allowBlank="1" showInputMessage="1" showErrorMessage="1">
          <x14:formula1>
            <xm:f>Lists!$B$3:$B$13</xm:f>
          </x14:formula1>
          <xm:sqref>B5:B150</xm:sqref>
        </x14:dataValidation>
        <x14:dataValidation type="list" allowBlank="1" showInputMessage="1" showErrorMessage="1">
          <x14:formula1>
            <xm:f>Lists!$C$3:$C$5</xm:f>
          </x14:formula1>
          <xm:sqref>C5:C150</xm:sqref>
        </x14:dataValidation>
        <x14:dataValidation type="list" allowBlank="1" showInputMessage="1" showErrorMessage="1">
          <x14:formula1>
            <xm:f>Lists!$D$3:$D$14</xm:f>
          </x14:formula1>
          <xm:sqref>D5:D150</xm:sqref>
        </x14:dataValidation>
        <x14:dataValidation type="list" allowBlank="1" showInputMessage="1" showErrorMessage="1">
          <x14:formula1>
            <xm:f>Lists!$E$3:$E$27</xm:f>
          </x14:formula1>
          <xm:sqref>E5:E150</xm:sqref>
        </x14:dataValidation>
        <x14:dataValidation type="list" allowBlank="1" showInputMessage="1" showErrorMessage="1">
          <x14:formula1>
            <xm:f>Lists!$F$3:$F$8</xm:f>
          </x14:formula1>
          <xm:sqref>F5:F150</xm:sqref>
        </x14:dataValidation>
        <x14:dataValidation type="list" allowBlank="1" showInputMessage="1" showErrorMessage="1">
          <x14:formula1>
            <xm:f>Lists!$G$3:$G$6</xm:f>
          </x14:formula1>
          <xm:sqref>G5:G150</xm:sqref>
        </x14:dataValidation>
        <x14:dataValidation type="list" allowBlank="1" showInputMessage="1" showErrorMessage="1">
          <x14:formula1>
            <xm:f>Lists!$H$3:$H$8</xm:f>
          </x14:formula1>
          <xm:sqref>H5:H150</xm:sqref>
        </x14:dataValidation>
        <x14:dataValidation type="list" allowBlank="1" showInputMessage="1" showErrorMessage="1">
          <x14:formula1>
            <xm:f>Lists!$I$3:$I$11</xm:f>
          </x14:formula1>
          <xm:sqref>I5:I150</xm:sqref>
        </x14:dataValidation>
        <x14:dataValidation type="list" allowBlank="1" showInputMessage="1" showErrorMessage="1">
          <x14:formula1>
            <xm:f>Lists!$J$3:$J$10</xm:f>
          </x14:formula1>
          <xm:sqref>J5:J150</xm:sqref>
        </x14:dataValidation>
        <x14:dataValidation type="list" allowBlank="1" showInputMessage="1" showErrorMessage="1">
          <x14:formula1>
            <xm:f>Lists!$K$3:$K$13</xm:f>
          </x14:formula1>
          <xm:sqref>K5:K150</xm:sqref>
        </x14:dataValidation>
        <x14:dataValidation type="list" allowBlank="1" showInputMessage="1" showErrorMessage="1">
          <x14:formula1>
            <xm:f>Lists!$L$3:$L$7</xm:f>
          </x14:formula1>
          <xm:sqref>L5:L150</xm:sqref>
        </x14:dataValidation>
        <x14:dataValidation type="list" allowBlank="1" showInputMessage="1" showErrorMessage="1">
          <x14:formula1>
            <xm:f>Lists!$N$3:$N$7</xm:f>
          </x14:formula1>
          <xm:sqref>N5:N150</xm:sqref>
        </x14:dataValidation>
        <x14:dataValidation type="list" allowBlank="1" showInputMessage="1" showErrorMessage="1">
          <x14:formula1>
            <xm:f>Lists!$O$3:$O$9</xm:f>
          </x14:formula1>
          <xm:sqref>O5:O150</xm:sqref>
        </x14:dataValidation>
        <x14:dataValidation type="list" allowBlank="1" showInputMessage="1" showErrorMessage="1">
          <x14:formula1>
            <xm:f>Lists!$P$3:$P$5</xm:f>
          </x14:formula1>
          <xm:sqref>P5:P150</xm:sqref>
        </x14:dataValidation>
        <x14:dataValidation type="list" allowBlank="1" showInputMessage="1" showErrorMessage="1">
          <x14:formula1>
            <xm:f>Lists!$Q$3:$Q$7</xm:f>
          </x14:formula1>
          <xm:sqref>Q5:Q150</xm:sqref>
        </x14:dataValidation>
        <x14:dataValidation type="list" allowBlank="1" showInputMessage="1" showErrorMessage="1">
          <x14:formula1>
            <xm:f>Lists!$R$3:$R$5</xm:f>
          </x14:formula1>
          <xm:sqref>R5:R150</xm:sqref>
        </x14:dataValidation>
        <x14:dataValidation type="list" allowBlank="1" showInputMessage="1" showErrorMessage="1">
          <x14:formula1>
            <xm:f>Lists!$S$3:$S$15</xm:f>
          </x14:formula1>
          <xm:sqref>S5:S150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4" zoomScale="80" zoomScaleNormal="80" workbookViewId="0">
      <selection activeCell="G10" sqref="G10"/>
    </sheetView>
  </sheetViews>
  <sheetFormatPr defaultRowHeight="15"/>
  <cols>
    <col min="1" max="1" width="9.140625" style="886"/>
    <col min="2" max="19" width="25.7109375" style="886" customWidth="1"/>
    <col min="20" max="16384" width="9.140625" style="886"/>
  </cols>
  <sheetData>
    <row r="1" spans="1:19" s="883" customFormat="1" ht="41.25" customHeight="1">
      <c r="A1" s="1052" t="s">
        <v>287</v>
      </c>
      <c r="B1" s="1052"/>
      <c r="C1" s="1052" t="s">
        <v>288</v>
      </c>
      <c r="D1" s="1052"/>
      <c r="E1" s="882" t="s">
        <v>289</v>
      </c>
      <c r="F1" s="1052" t="s">
        <v>290</v>
      </c>
      <c r="G1" s="1052"/>
      <c r="H1" s="882" t="s">
        <v>100</v>
      </c>
      <c r="I1" s="882" t="s">
        <v>291</v>
      </c>
      <c r="J1" s="1052" t="s">
        <v>292</v>
      </c>
      <c r="K1" s="1052"/>
      <c r="L1" s="1052" t="s">
        <v>293</v>
      </c>
      <c r="M1" s="1052"/>
      <c r="N1" s="882" t="s">
        <v>294</v>
      </c>
      <c r="O1" s="882" t="s">
        <v>295</v>
      </c>
      <c r="P1" s="1052" t="s">
        <v>296</v>
      </c>
      <c r="Q1" s="1052"/>
      <c r="R1" s="882" t="s">
        <v>297</v>
      </c>
      <c r="S1" s="882" t="s">
        <v>298</v>
      </c>
    </row>
    <row r="2" spans="1:19" s="885" customFormat="1" ht="143.25" customHeight="1">
      <c r="A2" s="884" t="s">
        <v>299</v>
      </c>
      <c r="B2" s="884" t="s">
        <v>287</v>
      </c>
      <c r="C2" s="884" t="s">
        <v>300</v>
      </c>
      <c r="D2" s="884" t="s">
        <v>301</v>
      </c>
      <c r="E2" s="884" t="s">
        <v>302</v>
      </c>
      <c r="F2" s="884" t="s">
        <v>303</v>
      </c>
      <c r="G2" s="884" t="s">
        <v>304</v>
      </c>
      <c r="H2" s="884" t="s">
        <v>305</v>
      </c>
      <c r="I2" s="884" t="s">
        <v>306</v>
      </c>
      <c r="J2" s="884" t="s">
        <v>307</v>
      </c>
      <c r="K2" s="884" t="s">
        <v>308</v>
      </c>
      <c r="L2" s="884" t="s">
        <v>309</v>
      </c>
      <c r="M2" s="884" t="s">
        <v>310</v>
      </c>
      <c r="N2" s="884" t="s">
        <v>311</v>
      </c>
      <c r="O2" s="884" t="s">
        <v>312</v>
      </c>
      <c r="P2" s="884" t="s">
        <v>313</v>
      </c>
      <c r="Q2" s="884" t="s">
        <v>314</v>
      </c>
      <c r="R2" s="884" t="s">
        <v>315</v>
      </c>
      <c r="S2" s="884" t="s">
        <v>316</v>
      </c>
    </row>
    <row r="3" spans="1:19" ht="56.25">
      <c r="B3" s="887" t="s">
        <v>317</v>
      </c>
      <c r="C3" s="887" t="s">
        <v>102</v>
      </c>
      <c r="D3" s="887" t="s">
        <v>318</v>
      </c>
      <c r="E3" s="887" t="s">
        <v>319</v>
      </c>
      <c r="F3" s="889" t="s">
        <v>328</v>
      </c>
      <c r="G3" s="887" t="s">
        <v>104</v>
      </c>
      <c r="H3" s="887" t="s">
        <v>320</v>
      </c>
      <c r="I3" s="887" t="s">
        <v>321</v>
      </c>
      <c r="J3" s="887" t="s">
        <v>322</v>
      </c>
      <c r="K3" s="887" t="s">
        <v>323</v>
      </c>
      <c r="L3" s="887" t="s">
        <v>238</v>
      </c>
      <c r="N3" s="887" t="s">
        <v>238</v>
      </c>
      <c r="O3" s="887" t="s">
        <v>239</v>
      </c>
      <c r="P3" s="887" t="s">
        <v>102</v>
      </c>
      <c r="Q3" s="887" t="s">
        <v>324</v>
      </c>
      <c r="R3" s="887" t="s">
        <v>102</v>
      </c>
      <c r="S3" s="887" t="s">
        <v>325</v>
      </c>
    </row>
    <row r="4" spans="1:19" ht="33.75">
      <c r="B4" s="887" t="s">
        <v>268</v>
      </c>
      <c r="C4" s="887" t="s">
        <v>104</v>
      </c>
      <c r="D4" s="887" t="s">
        <v>326</v>
      </c>
      <c r="E4" s="887" t="s">
        <v>327</v>
      </c>
      <c r="F4" s="889" t="s">
        <v>399</v>
      </c>
      <c r="G4" s="887" t="s">
        <v>102</v>
      </c>
      <c r="H4" s="887" t="s">
        <v>329</v>
      </c>
      <c r="I4" s="887" t="s">
        <v>330</v>
      </c>
      <c r="J4" s="887" t="s">
        <v>331</v>
      </c>
      <c r="K4" s="887" t="s">
        <v>332</v>
      </c>
      <c r="L4" s="887" t="s">
        <v>106</v>
      </c>
      <c r="N4" s="887" t="s">
        <v>106</v>
      </c>
      <c r="O4" s="887" t="s">
        <v>333</v>
      </c>
      <c r="P4" s="887" t="s">
        <v>104</v>
      </c>
      <c r="Q4" s="887" t="s">
        <v>334</v>
      </c>
      <c r="R4" s="887" t="s">
        <v>104</v>
      </c>
      <c r="S4" s="887" t="s">
        <v>335</v>
      </c>
    </row>
    <row r="5" spans="1:19" ht="45">
      <c r="B5" s="887" t="s">
        <v>269</v>
      </c>
      <c r="C5" s="887" t="s">
        <v>110</v>
      </c>
      <c r="D5" s="887" t="s">
        <v>336</v>
      </c>
      <c r="E5" s="887" t="s">
        <v>337</v>
      </c>
      <c r="F5" s="889" t="s">
        <v>270</v>
      </c>
      <c r="G5" s="887" t="s">
        <v>110</v>
      </c>
      <c r="H5" s="887" t="s">
        <v>338</v>
      </c>
      <c r="I5" s="887" t="s">
        <v>339</v>
      </c>
      <c r="J5" s="887" t="s">
        <v>340</v>
      </c>
      <c r="K5" s="887" t="s">
        <v>341</v>
      </c>
      <c r="L5" s="887" t="s">
        <v>105</v>
      </c>
      <c r="N5" s="887" t="s">
        <v>105</v>
      </c>
      <c r="O5" s="887" t="s">
        <v>342</v>
      </c>
      <c r="P5" s="887" t="s">
        <v>110</v>
      </c>
      <c r="Q5" s="887" t="s">
        <v>343</v>
      </c>
      <c r="R5" s="887" t="s">
        <v>110</v>
      </c>
      <c r="S5" s="887" t="s">
        <v>344</v>
      </c>
    </row>
    <row r="6" spans="1:19" ht="45">
      <c r="B6" s="887" t="s">
        <v>271</v>
      </c>
      <c r="D6" s="887" t="s">
        <v>345</v>
      </c>
      <c r="E6" s="887" t="s">
        <v>346</v>
      </c>
      <c r="F6" s="889" t="s">
        <v>400</v>
      </c>
      <c r="G6" s="887" t="s">
        <v>347</v>
      </c>
      <c r="H6" s="887" t="s">
        <v>348</v>
      </c>
      <c r="I6" s="887" t="s">
        <v>349</v>
      </c>
      <c r="J6" s="887" t="s">
        <v>350</v>
      </c>
      <c r="K6" s="887" t="s">
        <v>351</v>
      </c>
      <c r="L6" s="887" t="s">
        <v>103</v>
      </c>
      <c r="N6" s="887" t="s">
        <v>103</v>
      </c>
      <c r="O6" s="887" t="s">
        <v>352</v>
      </c>
      <c r="Q6" s="887" t="s">
        <v>110</v>
      </c>
      <c r="S6" s="887" t="s">
        <v>353</v>
      </c>
    </row>
    <row r="7" spans="1:19" ht="45">
      <c r="B7" s="887" t="s">
        <v>249</v>
      </c>
      <c r="D7" s="887" t="s">
        <v>354</v>
      </c>
      <c r="E7" s="887" t="s">
        <v>355</v>
      </c>
      <c r="F7" s="889" t="s">
        <v>110</v>
      </c>
      <c r="H7" s="887" t="s">
        <v>110</v>
      </c>
      <c r="I7" s="887" t="s">
        <v>356</v>
      </c>
      <c r="J7" s="887" t="s">
        <v>357</v>
      </c>
      <c r="K7" s="887" t="s">
        <v>358</v>
      </c>
      <c r="L7" s="887" t="s">
        <v>110</v>
      </c>
      <c r="N7" s="887" t="s">
        <v>110</v>
      </c>
      <c r="O7" s="887" t="s">
        <v>359</v>
      </c>
      <c r="Q7" s="887" t="s">
        <v>347</v>
      </c>
      <c r="S7" s="887" t="s">
        <v>360</v>
      </c>
    </row>
    <row r="8" spans="1:19" ht="33.75">
      <c r="B8" s="887" t="s">
        <v>250</v>
      </c>
      <c r="D8" s="887" t="s">
        <v>361</v>
      </c>
      <c r="E8" s="887" t="s">
        <v>362</v>
      </c>
      <c r="F8" s="889" t="s">
        <v>347</v>
      </c>
      <c r="H8" s="887" t="s">
        <v>347</v>
      </c>
      <c r="I8" s="887" t="s">
        <v>363</v>
      </c>
      <c r="J8" s="887" t="s">
        <v>364</v>
      </c>
      <c r="K8" s="887" t="s">
        <v>365</v>
      </c>
      <c r="O8" s="887" t="s">
        <v>366</v>
      </c>
      <c r="S8" s="887" t="s">
        <v>367</v>
      </c>
    </row>
    <row r="9" spans="1:19" ht="45">
      <c r="B9" s="887" t="s">
        <v>251</v>
      </c>
      <c r="D9" s="887" t="s">
        <v>368</v>
      </c>
      <c r="E9" s="887" t="s">
        <v>369</v>
      </c>
      <c r="I9" s="887" t="s">
        <v>370</v>
      </c>
      <c r="J9" s="887" t="s">
        <v>110</v>
      </c>
      <c r="K9" s="887" t="s">
        <v>371</v>
      </c>
      <c r="O9" s="887" t="s">
        <v>110</v>
      </c>
      <c r="S9" s="887" t="s">
        <v>372</v>
      </c>
    </row>
    <row r="10" spans="1:19" ht="45">
      <c r="B10" s="887" t="s">
        <v>252</v>
      </c>
      <c r="D10" s="887" t="s">
        <v>373</v>
      </c>
      <c r="E10" s="887" t="s">
        <v>374</v>
      </c>
      <c r="I10" s="887" t="s">
        <v>110</v>
      </c>
      <c r="J10" s="887" t="s">
        <v>109</v>
      </c>
      <c r="K10" s="887" t="s">
        <v>375</v>
      </c>
      <c r="S10" s="887" t="s">
        <v>376</v>
      </c>
    </row>
    <row r="11" spans="1:19" ht="45">
      <c r="B11" s="887" t="s">
        <v>253</v>
      </c>
      <c r="D11" s="887" t="s">
        <v>377</v>
      </c>
      <c r="E11" s="887" t="s">
        <v>378</v>
      </c>
      <c r="I11" s="887" t="s">
        <v>347</v>
      </c>
      <c r="K11" s="887" t="s">
        <v>379</v>
      </c>
      <c r="S11" s="887" t="s">
        <v>380</v>
      </c>
    </row>
    <row r="12" spans="1:19" ht="33.75">
      <c r="B12" s="887" t="s">
        <v>381</v>
      </c>
      <c r="D12" s="887" t="s">
        <v>382</v>
      </c>
      <c r="E12" s="887" t="s">
        <v>383</v>
      </c>
      <c r="K12" s="887" t="s">
        <v>384</v>
      </c>
      <c r="S12" s="887" t="s">
        <v>108</v>
      </c>
    </row>
    <row r="13" spans="1:19" ht="22.5">
      <c r="B13" s="887" t="s">
        <v>272</v>
      </c>
      <c r="D13" s="887" t="s">
        <v>110</v>
      </c>
      <c r="E13" s="887" t="s">
        <v>385</v>
      </c>
      <c r="K13" s="887" t="s">
        <v>110</v>
      </c>
      <c r="S13" s="887" t="s">
        <v>107</v>
      </c>
    </row>
    <row r="14" spans="1:19" ht="22.5">
      <c r="D14" s="887" t="s">
        <v>347</v>
      </c>
      <c r="E14" s="887" t="s">
        <v>386</v>
      </c>
      <c r="S14" s="887" t="s">
        <v>110</v>
      </c>
    </row>
    <row r="15" spans="1:19" ht="22.5">
      <c r="E15" s="887" t="s">
        <v>387</v>
      </c>
      <c r="S15" s="887" t="s">
        <v>398</v>
      </c>
    </row>
    <row r="16" spans="1:19" ht="22.5">
      <c r="E16" s="887" t="s">
        <v>388</v>
      </c>
    </row>
    <row r="17" spans="5:6">
      <c r="E17" s="887" t="s">
        <v>389</v>
      </c>
    </row>
    <row r="18" spans="5:6">
      <c r="E18" s="887" t="s">
        <v>273</v>
      </c>
    </row>
    <row r="19" spans="5:6">
      <c r="E19" s="887" t="s">
        <v>248</v>
      </c>
    </row>
    <row r="20" spans="5:6">
      <c r="E20" s="887" t="s">
        <v>390</v>
      </c>
    </row>
    <row r="21" spans="5:6">
      <c r="E21" s="887" t="s">
        <v>391</v>
      </c>
    </row>
    <row r="22" spans="5:6">
      <c r="E22" s="887" t="s">
        <v>392</v>
      </c>
    </row>
    <row r="23" spans="5:6">
      <c r="E23" s="887" t="s">
        <v>393</v>
      </c>
    </row>
    <row r="24" spans="5:6">
      <c r="E24" s="887" t="s">
        <v>394</v>
      </c>
    </row>
    <row r="25" spans="5:6">
      <c r="E25" s="887" t="s">
        <v>395</v>
      </c>
    </row>
    <row r="26" spans="5:6">
      <c r="E26" s="887" t="s">
        <v>396</v>
      </c>
    </row>
    <row r="27" spans="5:6" ht="22.5">
      <c r="E27" s="887" t="s">
        <v>397</v>
      </c>
      <c r="F27" s="888"/>
    </row>
  </sheetData>
  <mergeCells count="6">
    <mergeCell ref="P1:Q1"/>
    <mergeCell ref="A1:B1"/>
    <mergeCell ref="C1:D1"/>
    <mergeCell ref="F1:G1"/>
    <mergeCell ref="J1:K1"/>
    <mergeCell ref="L1:M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4ACB655F4F004187DB60B67B5C2E35" ma:contentTypeVersion="0" ma:contentTypeDescription="Create a new document." ma:contentTypeScope="" ma:versionID="18a422fb914a0a715791b1c1f6375ae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43050-7B81-4A90-BF85-2F1A05126F07}">
  <ds:schemaRefs>
    <ds:schemaRef ds:uri="http://schemas.microsoft.com/office/2006/metadata/longProperties"/>
  </ds:schemaRefs>
</ds:datastoreItem>
</file>

<file path=customXml/itemProps2.xml><?xml version="1.0" encoding="utf-8"?>
<ds:datastoreItem xmlns:ds="http://schemas.openxmlformats.org/officeDocument/2006/customXml" ds:itemID="{26A506F4-BE9E-4F8F-A61C-C6B5E03F320C}">
  <ds:schemaRefs>
    <ds:schemaRef ds:uri="http://schemas.microsoft.com/office/infopath/2007/PartnerControl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BA7AE8A-F7E5-4254-B7FD-C6B5895D26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13E44C51-CF9A-40FE-BB71-7C9DEC103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How to Guide </vt:lpstr>
      <vt:lpstr>EXAMPLE Budget vs Actual</vt:lpstr>
      <vt:lpstr>1. Budget vs Actual </vt:lpstr>
      <vt:lpstr>2. Risk Analysis</vt:lpstr>
      <vt:lpstr>3. Project Report</vt:lpstr>
      <vt:lpstr>4. Claim Form</vt:lpstr>
      <vt:lpstr>5. Participant Info</vt:lpstr>
      <vt:lpstr>6. Diversity info</vt:lpstr>
      <vt:lpstr>Lists</vt:lpstr>
      <vt:lpstr>'4. Claim Form'!Print_Area</vt:lpstr>
      <vt:lpstr>'How to Guide '!Print_Area</vt:lpstr>
    </vt:vector>
  </TitlesOfParts>
  <Company>Skillset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Skillset</dc:creator>
  <cp:lastModifiedBy>Elisabeth Ten Cate</cp:lastModifiedBy>
  <cp:lastPrinted>2016-09-19T15:04:22Z</cp:lastPrinted>
  <dcterms:created xsi:type="dcterms:W3CDTF">2006-03-30T12:03:50Z</dcterms:created>
  <dcterms:modified xsi:type="dcterms:W3CDTF">2019-04-08T11:23:47Z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rder">
    <vt:lpwstr>3400.00000000000</vt:lpwstr>
  </property>
  <property fmtid="{D5CDD505-2E9C-101B-9397-08002B2CF9AE}" pid="4" name="Financial Reconciliations">
    <vt:lpwstr>Templates (Previous Financial Years)</vt:lpwstr>
  </property>
  <property fmtid="{D5CDD505-2E9C-101B-9397-08002B2CF9AE}" pid="5" name="Sub-category">
    <vt:lpwstr/>
  </property>
  <property fmtid="{D5CDD505-2E9C-101B-9397-08002B2CF9AE}" pid="6" name="usage">
    <vt:lpwstr>Unsorted before move</vt:lpwstr>
  </property>
  <property fmtid="{D5CDD505-2E9C-101B-9397-08002B2CF9AE}" pid="7" name="Paperwork Stage">
    <vt:lpwstr>6.2 - Pre-contract</vt:lpwstr>
  </property>
  <property fmtid="{D5CDD505-2E9C-101B-9397-08002B2CF9AE}" pid="8" name="Funding Reporting Templates">
    <vt:lpwstr>7 - Organisation Paperwork - Film (BFI/Lottery)</vt:lpwstr>
  </property>
</Properties>
</file>